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ТРАФАРЕТ" sheetId="1" r:id="rId1"/>
  </sheets>
  <calcPr calcId="124519"/>
</workbook>
</file>

<file path=xl/calcChain.xml><?xml version="1.0" encoding="utf-8"?>
<calcChain xmlns="http://schemas.openxmlformats.org/spreadsheetml/2006/main">
  <c r="K120" i="1"/>
  <c r="G120"/>
  <c r="K117"/>
  <c r="G117"/>
  <c r="K116"/>
  <c r="G116"/>
  <c r="K115"/>
  <c r="G115"/>
  <c r="K113"/>
  <c r="G113"/>
  <c r="K112"/>
  <c r="G112"/>
  <c r="K111"/>
  <c r="G111"/>
  <c r="K110"/>
  <c r="G110"/>
  <c r="K109"/>
  <c r="G109"/>
  <c r="K108"/>
  <c r="G108"/>
  <c r="K106"/>
  <c r="K105" s="1"/>
  <c r="G106"/>
  <c r="G105" s="1"/>
  <c r="J105"/>
  <c r="J118" s="1"/>
  <c r="J121" s="1"/>
  <c r="I105"/>
  <c r="I118" s="1"/>
  <c r="I121" s="1"/>
  <c r="H105"/>
  <c r="H118" s="1"/>
  <c r="H121" s="1"/>
  <c r="F105"/>
  <c r="F118" s="1"/>
  <c r="F121" s="1"/>
  <c r="E105"/>
  <c r="E118" s="1"/>
  <c r="E121" s="1"/>
  <c r="D105"/>
  <c r="D118" s="1"/>
  <c r="D121" s="1"/>
  <c r="K104"/>
  <c r="G104"/>
  <c r="K102"/>
  <c r="G102"/>
  <c r="K101"/>
  <c r="G101"/>
  <c r="K99"/>
  <c r="G99"/>
  <c r="K98"/>
  <c r="K118" s="1"/>
  <c r="K121" s="1"/>
  <c r="G98"/>
  <c r="G118" s="1"/>
  <c r="G121" s="1"/>
  <c r="K88"/>
  <c r="G88"/>
  <c r="K86"/>
  <c r="G86"/>
  <c r="K85"/>
  <c r="G85"/>
  <c r="K83"/>
  <c r="G83"/>
  <c r="K82"/>
  <c r="G82"/>
  <c r="K74"/>
  <c r="G74"/>
  <c r="K73"/>
  <c r="G73"/>
  <c r="K71"/>
  <c r="G71"/>
  <c r="K70"/>
  <c r="G70"/>
  <c r="K68"/>
  <c r="G68"/>
  <c r="K67"/>
  <c r="G67"/>
  <c r="K66"/>
  <c r="G66"/>
  <c r="K65"/>
  <c r="G65"/>
  <c r="K63"/>
  <c r="G63"/>
  <c r="K61"/>
  <c r="G61"/>
  <c r="K60"/>
  <c r="G60"/>
  <c r="K58"/>
  <c r="K57" s="1"/>
  <c r="K89" s="1"/>
  <c r="G58"/>
  <c r="G57" s="1"/>
  <c r="G89" s="1"/>
  <c r="J57"/>
  <c r="J89" s="1"/>
  <c r="I57"/>
  <c r="I89" s="1"/>
  <c r="H57"/>
  <c r="H89" s="1"/>
  <c r="F57"/>
  <c r="F89" s="1"/>
  <c r="E57"/>
  <c r="E89" s="1"/>
  <c r="D57"/>
  <c r="D89" s="1"/>
  <c r="K54"/>
  <c r="G54"/>
  <c r="K53"/>
  <c r="G53"/>
  <c r="K52"/>
  <c r="G52"/>
  <c r="K51"/>
  <c r="G51"/>
  <c r="K49"/>
  <c r="G49"/>
  <c r="K48"/>
  <c r="G48"/>
  <c r="K47"/>
  <c r="G47"/>
  <c r="K45"/>
  <c r="G45"/>
  <c r="K44"/>
  <c r="G44"/>
  <c r="K36"/>
  <c r="G36"/>
  <c r="K35"/>
  <c r="G35"/>
  <c r="K34"/>
  <c r="G34"/>
  <c r="J33"/>
  <c r="I33"/>
  <c r="H33"/>
  <c r="F33"/>
  <c r="E33"/>
  <c r="D33"/>
  <c r="K31"/>
  <c r="G31"/>
  <c r="K30"/>
  <c r="G30"/>
  <c r="K29"/>
  <c r="K33" s="1"/>
  <c r="G29"/>
  <c r="G33" s="1"/>
  <c r="J28"/>
  <c r="J55" s="1"/>
  <c r="J90" s="1"/>
  <c r="I28"/>
  <c r="I55" s="1"/>
  <c r="H28"/>
  <c r="H55" s="1"/>
  <c r="F28"/>
  <c r="F55" s="1"/>
  <c r="F90" s="1"/>
  <c r="E28"/>
  <c r="E55" s="1"/>
  <c r="E90" s="1"/>
  <c r="D28"/>
  <c r="D55" s="1"/>
  <c r="K26"/>
  <c r="G26"/>
  <c r="K25"/>
  <c r="G25"/>
  <c r="K24"/>
  <c r="K28" s="1"/>
  <c r="K55" s="1"/>
  <c r="G24"/>
  <c r="G28" s="1"/>
  <c r="G55" s="1"/>
  <c r="G90" s="1"/>
  <c r="K90" l="1"/>
  <c r="H90"/>
  <c r="D90"/>
  <c r="I90"/>
</calcChain>
</file>

<file path=xl/sharedStrings.xml><?xml version="1.0" encoding="utf-8"?>
<sst xmlns="http://schemas.openxmlformats.org/spreadsheetml/2006/main" count="340" uniqueCount="214">
  <si>
    <t>БАЛАНС</t>
  </si>
  <si>
    <t>Получатель бюджетных средств</t>
  </si>
  <si>
    <t>IST</t>
  </si>
  <si>
    <t>ГОСУДАРСТВЕННОГО (МУНИЦИПАЛЬНОГО) УЧРЕЖДЕНИЯ</t>
  </si>
  <si>
    <t>5</t>
  </si>
  <si>
    <t>PRD</t>
  </si>
  <si>
    <t>КОДЫ</t>
  </si>
  <si>
    <t>500</t>
  </si>
  <si>
    <t>PRP</t>
  </si>
  <si>
    <t>на</t>
  </si>
  <si>
    <t>01 января 2026 г.</t>
  </si>
  <si>
    <t>Форма по ОКУД</t>
  </si>
  <si>
    <t>0503730</t>
  </si>
  <si>
    <t>01.01.2026</t>
  </si>
  <si>
    <t>RDT</t>
  </si>
  <si>
    <t>Дата</t>
  </si>
  <si>
    <t>ROD</t>
  </si>
  <si>
    <t>ОКВЭД</t>
  </si>
  <si>
    <t>Учреждение</t>
  </si>
  <si>
    <t>по ОКПО</t>
  </si>
  <si>
    <t>85996521</t>
  </si>
  <si>
    <t>3</t>
  </si>
  <si>
    <t>VID</t>
  </si>
  <si>
    <t>МАДОУ "Детский сад №4"</t>
  </si>
  <si>
    <t>ИНН</t>
  </si>
  <si>
    <t>5311006903</t>
  </si>
  <si>
    <t>Обособленное подразделение</t>
  </si>
  <si>
    <t>VRO</t>
  </si>
  <si>
    <t>Учредитель</t>
  </si>
  <si>
    <t>по ОКТМО</t>
  </si>
  <si>
    <t>INN</t>
  </si>
  <si>
    <t>Наименование органа, 
осуществляющего</t>
  </si>
  <si>
    <t>ГОД</t>
  </si>
  <si>
    <t>RESERVE1</t>
  </si>
  <si>
    <t>RESERVE2</t>
  </si>
  <si>
    <t>полномочия учредителя</t>
  </si>
  <si>
    <t>Глава по БК</t>
  </si>
  <si>
    <t>Периодичность:  годовая</t>
  </si>
  <si>
    <t>COLS_OLAP</t>
  </si>
  <si>
    <t>Единица измерения: руб</t>
  </si>
  <si>
    <t>по ОКЕИ</t>
  </si>
  <si>
    <t>383</t>
  </si>
  <si>
    <t>ROWS_OLAP</t>
  </si>
  <si>
    <t>ROWS</t>
  </si>
  <si>
    <t>Код</t>
  </si>
  <si>
    <t>На начало года</t>
  </si>
  <si>
    <t>На конец отчетного периода</t>
  </si>
  <si>
    <t>COLS</t>
  </si>
  <si>
    <t>стро-</t>
  </si>
  <si>
    <t>деятельность</t>
  </si>
  <si>
    <t>деятельность по</t>
  </si>
  <si>
    <t>приносящая</t>
  </si>
  <si>
    <t>итого</t>
  </si>
  <si>
    <t>SECTIONS</t>
  </si>
  <si>
    <t>А К Т И В</t>
  </si>
  <si>
    <t>ки</t>
  </si>
  <si>
    <t>с целевыми</t>
  </si>
  <si>
    <t>государственному</t>
  </si>
  <si>
    <t>доход</t>
  </si>
  <si>
    <t>glbuhg2</t>
  </si>
  <si>
    <t>средствами</t>
  </si>
  <si>
    <t>заданию</t>
  </si>
  <si>
    <t>ruk2</t>
  </si>
  <si>
    <t>2</t>
  </si>
  <si>
    <t>ruk3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</si>
  <si>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</si>
  <si>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</si>
  <si>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</si>
  <si>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</si>
  <si>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</si>
  <si>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</t>
  </si>
  <si>
    <t>021</t>
  </si>
  <si>
    <t>амортизация основных средств*</t>
  </si>
  <si>
    <t>Основные средства (остаточная стоимость, стр. 010–стр.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</si>
  <si>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</si>
  <si>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</si>
  <si>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</si>
  <si>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</si>
  <si>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</si>
  <si>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051</t>
  </si>
  <si>
    <t>амортизация нематериальных активов*</t>
  </si>
  <si>
    <t>Нематериальные активы (остаточная стоимость, стр. 040–стр.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</si>
  <si>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</si>
  <si>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</si>
  <si>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</si>
  <si>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</si>
  <si>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</si>
  <si>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081</t>
  </si>
  <si>
    <t>внеоборотные</t>
  </si>
  <si>
    <t>Форма 0503730 с. 2</t>
  </si>
  <si>
    <t>Права пользования активами (011100000)** (остаточная 
стоимость), всего</t>
  </si>
  <si>
    <t>100</t>
  </si>
  <si>
    <t>101</t>
  </si>
  <si>
    <t>долгосрочные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</si>
  <si>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</si>
  <si>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</si>
  <si>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</si>
  <si>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</si>
  <si>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</si>
  <si>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</si>
  <si>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</si>
  <si>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</si>
  <si>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</si>
  <si>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</si>
  <si>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</si>
  <si>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</si>
  <si>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</si>
  <si>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030+стр. 060+стр. 070+стр. 080+
стр. 100+стр. 120+стр. 130+стр. 150+стр.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</si>
  <si>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</si>
  <si>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</si>
  <si>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</si>
  <si>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</si>
  <si>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</si>
  <si>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201</t>
  </si>
  <si>
    <t>на лицевых счетах учреждения в органе казначейства (020110000)</t>
  </si>
  <si>
    <t>в кредитной организации (020120000), всего</t>
  </si>
  <si>
    <t>203</t>
  </si>
  <si>
    <t>204</t>
  </si>
  <si>
    <t>на депозитах (020122000), всего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</si>
  <si>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</si>
  <si>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</si>
  <si>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</si>
  <si>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</si>
  <si>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</si>
  <si>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</si>
  <si>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</si>
  <si>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</si>
  <si>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</si>
  <si>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</si>
  <si>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251</t>
  </si>
  <si>
    <t>долгосрочная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</si>
  <si>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</si>
  <si>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</si>
  <si>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</si>
  <si>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</si>
  <si>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</si>
  <si>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</si>
  <si>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</si>
  <si>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</si>
  <si>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</si>
  <si>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282</t>
  </si>
  <si>
    <t>расчеты по налоговым вычетам по НДС (021010000)</t>
  </si>
  <si>
    <t>Вложения в финансовые активы (021500000)</t>
  </si>
  <si>
    <t>290</t>
  </si>
  <si>
    <t>Итого по разделу II (стр. 200+стр. 240+стр. 250+стр. 260+стр. 270+стр. 280+стр. 290)</t>
  </si>
  <si>
    <t>340</t>
  </si>
  <si>
    <t>БАЛАНС (стр.190 + стр. 340)</t>
  </si>
  <si>
    <t>350</t>
  </si>
  <si>
    <t>Форма 0503730 с.4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</si>
  <si>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</si>
  <si>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</si>
  <si>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</si>
  <si>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</si>
  <si>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</si>
  <si>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</si>
  <si>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</si>
  <si>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</si>
  <si>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</si>
  <si>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</si>
  <si>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</si>
  <si>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</si>
  <si>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431</t>
  </si>
  <si>
    <t>Х</t>
  </si>
  <si>
    <t>расчеты по средствам, полученным во временное
распоряжение (030401000)</t>
  </si>
  <si>
    <t>внутриведомственные расчеты (030404000)</t>
  </si>
  <si>
    <t>432</t>
  </si>
  <si>
    <t>расчеты с прочими кредиторами (030406000)</t>
  </si>
  <si>
    <t>433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</si>
  <si>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</si>
  <si>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</si>
  <si>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</si>
  <si>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</si>
  <si>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</si>
  <si>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</si>
  <si>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</si>
  <si>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</si>
  <si>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</si>
  <si>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</si>
  <si>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</si>
  <si>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</si>
  <si>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400+стр. 410+стр. 420+стр. 430+стр. 470+стр.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</si>
  <si>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</si>
  <si>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</si>
  <si>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</si>
  <si>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</si>
  <si>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</si>
  <si>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</si>
  <si>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</si>
  <si>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</si>
  <si>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Руководитель     _______________________________________</t>
  </si>
  <si>
    <t>Главный бухгалтер</t>
  </si>
  <si>
    <t>(подпись)</t>
  </si>
  <si>
    <t>(расшифровка подписи)</t>
  </si>
  <si>
    <t>(подпись)</t>
  </si>
  <si>
    <t>Централизованная бухгалтерия</t>
  </si>
  <si>
    <t>(наименование ОГРН, ИНН, КПП, местонахождение )</t>
  </si>
  <si>
    <t>Руководитель</t>
  </si>
  <si>
    <t>(уполномоченное лицо)</t>
  </si>
  <si>
    <t>(должность)</t>
  </si>
  <si>
    <t>Исполнитель</t>
  </si>
  <si>
    <t/>
  </si>
  <si>
    <t>(телефон, e- mail)</t>
  </si>
  <si>
    <t>Документ подписан ЭП:</t>
  </si>
  <si>
    <t/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</si>
  <si>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</si>
  <si>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</si>
  <si>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</si>
  <si>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</si>
  <si>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</si>
  <si>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</si>
  <si>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</si>
  <si>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</si>
  <si>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</si>
  <si>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/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</si>
</sst>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9">
    <font>
      <sz val="10"/>
      <color rgb="FF000000"/>
      <name val="Arial Cy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lightGray">
        <bgColor rgb="FFFFFFFF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/>
    </xf>
    <xf numFmtId="49" fontId="2" fillId="0" borderId="3" xfId="0" applyNumberFormat="1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5" xfId="0" applyFont="1" applyBorder="1" applyAlignment="1">
      <alignment horizontal="right"/>
    </xf>
    <xf numFmtId="49" fontId="3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0" fontId="3" fillId="0" borderId="0" xfId="0" applyFont="1" applyAlignment="1">
      <alignment horizontal="centerContinuous"/>
    </xf>
    <xf numFmtId="0" fontId="3" fillId="0" borderId="8" xfId="0" applyFont="1" applyBorder="1"/>
    <xf numFmtId="14" fontId="3" fillId="0" borderId="9" xfId="0" applyNumberFormat="1" applyFont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wrapText="1"/>
    </xf>
    <xf numFmtId="0" fontId="0" fillId="0" borderId="8" xfId="0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49" fontId="3" fillId="0" borderId="9" xfId="0" applyNumberFormat="1" applyFont="1" applyBorder="1" applyAlignment="1">
      <alignment horizontal="center"/>
    </xf>
    <xf numFmtId="49" fontId="2" fillId="2" borderId="7" xfId="0" applyNumberFormat="1" applyFont="1" applyFill="1" applyBorder="1"/>
    <xf numFmtId="49" fontId="3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  <xf numFmtId="49" fontId="3" fillId="0" borderId="12" xfId="0" applyNumberFormat="1" applyFont="1" applyBorder="1"/>
    <xf numFmtId="0" fontId="2" fillId="2" borderId="0" xfId="0" applyFont="1" applyFill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/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/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wrapText="1"/>
    </xf>
    <xf numFmtId="49" fontId="3" fillId="3" borderId="25" xfId="0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164" fontId="3" fillId="3" borderId="27" xfId="0" applyNumberFormat="1" applyFont="1" applyFill="1" applyBorder="1" applyAlignment="1">
      <alignment horizontal="center" vertical="top"/>
    </xf>
    <xf numFmtId="49" fontId="3" fillId="0" borderId="7" xfId="0" applyNumberFormat="1" applyFont="1" applyBorder="1" applyAlignment="1">
      <alignment horizontal="center"/>
    </xf>
    <xf numFmtId="0" fontId="3" fillId="3" borderId="28" xfId="0" applyFont="1" applyFill="1" applyBorder="1" applyAlignment="1">
      <alignment wrapText="1"/>
    </xf>
    <xf numFmtId="49" fontId="3" fillId="3" borderId="29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right"/>
    </xf>
    <xf numFmtId="164" fontId="3" fillId="0" borderId="21" xfId="0" applyNumberFormat="1" applyFont="1" applyBorder="1" applyAlignment="1" applyProtection="1">
      <alignment horizontal="right"/>
      <protection locked="0"/>
    </xf>
    <xf numFmtId="164" fontId="3" fillId="4" borderId="21" xfId="0" applyNumberFormat="1" applyFont="1" applyFill="1" applyBorder="1" applyAlignment="1">
      <alignment horizontal="right"/>
    </xf>
    <xf numFmtId="164" fontId="3" fillId="4" borderId="30" xfId="0" applyNumberFormat="1" applyFont="1" applyFill="1" applyBorder="1" applyAlignment="1">
      <alignment horizontal="right"/>
    </xf>
    <xf numFmtId="0" fontId="3" fillId="3" borderId="31" xfId="0" applyFont="1" applyFill="1" applyBorder="1" applyAlignment="1">
      <alignment horizontal="left" wrapText="1"/>
    </xf>
    <xf numFmtId="49" fontId="3" fillId="3" borderId="32" xfId="0" applyNumberFormat="1" applyFont="1" applyFill="1" applyBorder="1" applyAlignment="1">
      <alignment horizontal="center"/>
    </xf>
    <xf numFmtId="164" fontId="3" fillId="0" borderId="15" xfId="0" applyNumberFormat="1" applyFont="1" applyBorder="1" applyAlignment="1" applyProtection="1">
      <alignment horizontal="right"/>
      <protection locked="0"/>
    </xf>
    <xf numFmtId="164" fontId="3" fillId="4" borderId="15" xfId="0" applyNumberFormat="1" applyFont="1" applyFill="1" applyBorder="1" applyAlignment="1">
      <alignment horizontal="right"/>
    </xf>
    <xf numFmtId="164" fontId="3" fillId="4" borderId="33" xfId="0" applyNumberFormat="1" applyFont="1" applyFill="1" applyBorder="1" applyAlignment="1">
      <alignment horizontal="right"/>
    </xf>
    <xf numFmtId="0" fontId="3" fillId="3" borderId="24" xfId="0" applyFont="1" applyFill="1" applyBorder="1" applyAlignment="1">
      <alignment horizontal="left" wrapText="1" indent="1"/>
    </xf>
    <xf numFmtId="0" fontId="3" fillId="3" borderId="28" xfId="0" applyFont="1" applyFill="1" applyBorder="1" applyAlignment="1">
      <alignment horizontal="left" wrapText="1" indent="1"/>
    </xf>
    <xf numFmtId="0" fontId="3" fillId="3" borderId="31" xfId="0" applyFont="1" applyFill="1" applyBorder="1" applyAlignment="1">
      <alignment wrapText="1"/>
    </xf>
    <xf numFmtId="164" fontId="3" fillId="5" borderId="15" xfId="0" applyNumberFormat="1" applyFont="1" applyFill="1" applyBorder="1" applyAlignment="1">
      <alignment horizontal="right"/>
    </xf>
    <xf numFmtId="164" fontId="3" fillId="5" borderId="33" xfId="0" applyNumberFormat="1" applyFont="1" applyFill="1" applyBorder="1" applyAlignment="1">
      <alignment horizontal="right"/>
    </xf>
    <xf numFmtId="164" fontId="3" fillId="3" borderId="15" xfId="0" applyNumberFormat="1" applyFont="1" applyFill="1" applyBorder="1" applyAlignment="1">
      <alignment horizontal="right"/>
    </xf>
    <xf numFmtId="49" fontId="3" fillId="3" borderId="34" xfId="0" applyNumberFormat="1" applyFont="1" applyFill="1" applyBorder="1" applyAlignment="1">
      <alignment horizontal="center"/>
    </xf>
    <xf numFmtId="164" fontId="3" fillId="0" borderId="4" xfId="0" applyNumberFormat="1" applyFont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/>
    </xf>
    <xf numFmtId="164" fontId="3" fillId="4" borderId="35" xfId="0" applyNumberFormat="1" applyFont="1" applyFill="1" applyBorder="1" applyAlignment="1">
      <alignment horizontal="right"/>
    </xf>
    <xf numFmtId="49" fontId="3" fillId="3" borderId="36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 wrapText="1" indent="4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/>
    <xf numFmtId="0" fontId="3" fillId="0" borderId="12" xfId="0" applyFont="1" applyBorder="1" applyAlignment="1">
      <alignment horizontal="right"/>
    </xf>
    <xf numFmtId="49" fontId="3" fillId="3" borderId="39" xfId="0" applyNumberFormat="1" applyFont="1" applyFill="1" applyBorder="1" applyAlignment="1">
      <alignment horizontal="center"/>
    </xf>
    <xf numFmtId="164" fontId="3" fillId="0" borderId="40" xfId="0" applyNumberFormat="1" applyFont="1" applyBorder="1" applyAlignment="1" applyProtection="1">
      <alignment horizontal="right"/>
      <protection locked="0"/>
    </xf>
    <xf numFmtId="164" fontId="3" fillId="4" borderId="40" xfId="0" applyNumberFormat="1" applyFont="1" applyFill="1" applyBorder="1" applyAlignment="1">
      <alignment horizontal="right"/>
    </xf>
    <xf numFmtId="164" fontId="3" fillId="4" borderId="41" xfId="0" applyNumberFormat="1" applyFont="1" applyFill="1" applyBorder="1" applyAlignment="1">
      <alignment horizontal="right"/>
    </xf>
    <xf numFmtId="0" fontId="4" fillId="3" borderId="42" xfId="0" applyFont="1" applyFill="1" applyBorder="1" applyAlignment="1">
      <alignment horizontal="left" wrapText="1"/>
    </xf>
    <xf numFmtId="164" fontId="3" fillId="6" borderId="37" xfId="0" applyNumberFormat="1" applyFont="1" applyFill="1" applyBorder="1" applyAlignment="1">
      <alignment horizontal="right"/>
    </xf>
    <xf numFmtId="164" fontId="3" fillId="6" borderId="38" xfId="0" applyNumberFormat="1" applyFont="1" applyFill="1" applyBorder="1" applyAlignment="1">
      <alignment horizontal="right"/>
    </xf>
    <xf numFmtId="0" fontId="4" fillId="3" borderId="43" xfId="0" applyFont="1" applyFill="1" applyBorder="1" applyAlignment="1">
      <alignment horizontal="center" wrapText="1"/>
    </xf>
    <xf numFmtId="164" fontId="3" fillId="3" borderId="26" xfId="0" applyNumberFormat="1" applyFont="1" applyFill="1" applyBorder="1" applyAlignment="1">
      <alignment horizontal="right"/>
    </xf>
    <xf numFmtId="164" fontId="3" fillId="3" borderId="27" xfId="0" applyNumberFormat="1" applyFont="1" applyFill="1" applyBorder="1" applyAlignment="1">
      <alignment horizontal="right"/>
    </xf>
    <xf numFmtId="0" fontId="3" fillId="3" borderId="28" xfId="0" applyFont="1" applyFill="1" applyBorder="1" applyAlignment="1">
      <alignment horizontal="left" wrapText="1"/>
    </xf>
    <xf numFmtId="164" fontId="3" fillId="5" borderId="21" xfId="0" applyNumberFormat="1" applyFont="1" applyFill="1" applyBorder="1" applyAlignment="1">
      <alignment horizontal="right"/>
    </xf>
    <xf numFmtId="164" fontId="3" fillId="5" borderId="30" xfId="0" applyNumberFormat="1" applyFont="1" applyFill="1" applyBorder="1" applyAlignment="1">
      <alignment horizontal="right"/>
    </xf>
    <xf numFmtId="0" fontId="3" fillId="3" borderId="31" xfId="0" applyFont="1" applyFill="1" applyBorder="1" applyAlignment="1">
      <alignment horizontal="left" wrapText="1" indent="1"/>
    </xf>
    <xf numFmtId="0" fontId="3" fillId="3" borderId="24" xfId="0" applyFont="1" applyFill="1" applyBorder="1" applyAlignment="1">
      <alignment horizontal="left" wrapText="1" indent="2"/>
    </xf>
    <xf numFmtId="0" fontId="3" fillId="3" borderId="28" xfId="0" applyFont="1" applyFill="1" applyBorder="1" applyAlignment="1">
      <alignment horizontal="left" wrapText="1" indent="2"/>
    </xf>
    <xf numFmtId="0" fontId="3" fillId="3" borderId="24" xfId="0" applyFont="1" applyFill="1" applyBorder="1" applyAlignment="1">
      <alignment horizontal="left" wrapText="1" indent="3"/>
    </xf>
    <xf numFmtId="0" fontId="3" fillId="3" borderId="28" xfId="0" applyFont="1" applyFill="1" applyBorder="1" applyAlignment="1">
      <alignment horizontal="left" wrapText="1" indent="3"/>
    </xf>
    <xf numFmtId="0" fontId="3" fillId="3" borderId="31" xfId="0" applyFont="1" applyFill="1" applyBorder="1" applyAlignment="1">
      <alignment horizontal="left" wrapText="1" indent="2"/>
    </xf>
    <xf numFmtId="164" fontId="3" fillId="4" borderId="44" xfId="0" applyNumberFormat="1" applyFont="1" applyFill="1" applyBorder="1" applyAlignment="1">
      <alignment horizontal="right"/>
    </xf>
    <xf numFmtId="164" fontId="3" fillId="6" borderId="4" xfId="0" applyNumberFormat="1" applyFont="1" applyFill="1" applyBorder="1" applyAlignment="1">
      <alignment horizontal="right"/>
    </xf>
    <xf numFmtId="164" fontId="3" fillId="6" borderId="45" xfId="0" applyNumberFormat="1" applyFont="1" applyFill="1" applyBorder="1" applyAlignment="1">
      <alignment horizontal="right"/>
    </xf>
    <xf numFmtId="0" fontId="4" fillId="3" borderId="46" xfId="0" applyFont="1" applyFill="1" applyBorder="1" applyAlignment="1">
      <alignment horizontal="left" wrapText="1"/>
    </xf>
    <xf numFmtId="164" fontId="3" fillId="7" borderId="37" xfId="0" applyNumberFormat="1" applyFont="1" applyFill="1" applyBorder="1" applyAlignment="1">
      <alignment horizontal="right"/>
    </xf>
    <xf numFmtId="164" fontId="3" fillId="7" borderId="38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 wrapText="1"/>
    </xf>
    <xf numFmtId="0" fontId="3" fillId="3" borderId="47" xfId="0" applyFont="1" applyFill="1" applyBorder="1" applyAlignment="1">
      <alignment horizontal="left" wrapText="1"/>
    </xf>
    <xf numFmtId="0" fontId="4" fillId="3" borderId="48" xfId="0" applyFont="1" applyFill="1" applyBorder="1" applyAlignment="1">
      <alignment horizontal="left" wrapText="1"/>
    </xf>
    <xf numFmtId="164" fontId="3" fillId="8" borderId="4" xfId="0" applyNumberFormat="1" applyFont="1" applyFill="1" applyBorder="1" applyAlignment="1">
      <alignment horizontal="right"/>
    </xf>
    <xf numFmtId="164" fontId="3" fillId="8" borderId="35" xfId="0" applyNumberFormat="1" applyFont="1" applyFill="1" applyBorder="1" applyAlignment="1">
      <alignment horizontal="right"/>
    </xf>
    <xf numFmtId="0" fontId="3" fillId="3" borderId="49" xfId="0" applyFont="1" applyFill="1" applyBorder="1" applyAlignment="1">
      <alignment horizontal="left" wrapText="1"/>
    </xf>
    <xf numFmtId="49" fontId="3" fillId="3" borderId="50" xfId="0" applyNumberFormat="1" applyFont="1" applyFill="1" applyBorder="1" applyAlignment="1">
      <alignment horizontal="center"/>
    </xf>
    <xf numFmtId="164" fontId="3" fillId="0" borderId="51" xfId="0" applyNumberFormat="1" applyFont="1" applyBorder="1" applyAlignment="1" applyProtection="1">
      <alignment horizontal="right"/>
      <protection locked="0"/>
    </xf>
    <xf numFmtId="164" fontId="3" fillId="4" borderId="51" xfId="0" applyNumberFormat="1" applyFont="1" applyFill="1" applyBorder="1" applyAlignment="1">
      <alignment horizontal="right"/>
    </xf>
    <xf numFmtId="164" fontId="3" fillId="4" borderId="45" xfId="0" applyNumberFormat="1" applyFont="1" applyFill="1" applyBorder="1" applyAlignment="1">
      <alignment horizontal="right"/>
    </xf>
    <xf numFmtId="0" fontId="3" fillId="0" borderId="52" xfId="0" applyFont="1" applyBorder="1"/>
    <xf numFmtId="49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0" fillId="0" borderId="53" xfId="0" applyBorder="1"/>
    <xf numFmtId="0" fontId="0" fillId="0" borderId="54" xfId="0" applyBorder="1"/>
    <xf numFmtId="0" fontId="0" fillId="0" borderId="58" xfId="0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5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49" fontId="3" fillId="3" borderId="32" xfId="0" applyNumberFormat="1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3" borderId="34" xfId="0" applyNumberFormat="1" applyFont="1" applyFill="1" applyBorder="1" applyAlignment="1">
      <alignment horizontal="center"/>
    </xf>
    <xf numFmtId="49" fontId="3" fillId="3" borderId="36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left" wrapText="1"/>
      <protection locked="0"/>
    </xf>
    <xf numFmtId="164" fontId="3" fillId="0" borderId="15" xfId="0" applyNumberFormat="1" applyFont="1" applyBorder="1" applyAlignment="1" applyProtection="1">
      <alignment horizontal="right"/>
      <protection locked="0"/>
    </xf>
    <xf numFmtId="164" fontId="3" fillId="3" borderId="15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4" xfId="0" applyNumberFormat="1" applyFont="1" applyBorder="1" applyAlignment="1" applyProtection="1">
      <alignment horizontal="right"/>
      <protection locked="0"/>
    </xf>
    <xf numFmtId="164" fontId="3" fillId="0" borderId="37" xfId="0" applyNumberFormat="1" applyFont="1" applyBorder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49" fontId="2" fillId="0" borderId="55" xfId="0" applyNumberFormat="1" applyFont="1" applyBorder="1" applyAlignment="1">
      <alignment horizontal="center"/>
    </xf>
    <xf numFmtId="49" fontId="2" fillId="0" borderId="56" xfId="0" applyNumberFormat="1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49" fontId="8" fillId="9" borderId="59" xfId="0" applyNumberFormat="1" applyFont="1" applyFill="1" applyBorder="1" applyAlignment="1">
      <alignment horizontal="right" indent="1"/>
    </xf>
    <xf numFmtId="49" fontId="8" fillId="9" borderId="60" xfId="0" applyNumberFormat="1" applyFont="1" applyFill="1" applyBorder="1" applyAlignment="1">
      <alignment horizontal="right" indent="1"/>
    </xf>
    <xf numFmtId="49" fontId="8" fillId="9" borderId="58" xfId="0" applyNumberFormat="1" applyFont="1" applyFill="1" applyBorder="1" applyAlignment="1">
      <alignment horizontal="right" indent="1"/>
    </xf>
    <xf numFmtId="49" fontId="8" fillId="9" borderId="0" xfId="0" applyNumberFormat="1" applyFont="1" applyFill="1" applyAlignment="1">
      <alignment horizontal="right" indent="1"/>
    </xf>
    <xf numFmtId="49" fontId="8" fillId="9" borderId="62" xfId="0" applyNumberFormat="1" applyFont="1" applyFill="1" applyBorder="1" applyAlignment="1">
      <alignment horizontal="right" indent="1"/>
    </xf>
    <xf numFmtId="49" fontId="8" fillId="9" borderId="53" xfId="0" applyNumberFormat="1" applyFont="1" applyFill="1" applyBorder="1" applyAlignment="1">
      <alignment horizontal="right" indent="1"/>
    </xf>
    <xf numFmtId="0" fontId="2" fillId="9" borderId="60" xfId="0" applyFont="1" applyFill="1" applyBorder="1" applyAlignment="1">
      <alignment horizontal="center"/>
    </xf>
    <xf numFmtId="164" fontId="3" fillId="4" borderId="15" xfId="0" applyNumberFormat="1" applyFont="1" applyFill="1" applyBorder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164" fontId="3" fillId="4" borderId="37" xfId="0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/>
      <protection locked="0"/>
    </xf>
    <xf numFmtId="49" fontId="7" fillId="0" borderId="57" xfId="0" applyNumberFormat="1" applyFont="1" applyBorder="1" applyAlignment="1">
      <alignment horizontal="left" vertical="center" indent="2"/>
    </xf>
    <xf numFmtId="49" fontId="7" fillId="0" borderId="55" xfId="0" applyNumberFormat="1" applyFont="1" applyBorder="1" applyAlignment="1">
      <alignment horizontal="left" vertical="center" indent="2"/>
    </xf>
    <xf numFmtId="49" fontId="5" fillId="9" borderId="61" xfId="0" applyNumberFormat="1" applyFont="1" applyFill="1" applyBorder="1" applyAlignment="1">
      <alignment horizontal="left" indent="1"/>
    </xf>
    <xf numFmtId="49" fontId="5" fillId="9" borderId="59" xfId="0" applyNumberFormat="1" applyFont="1" applyFill="1" applyBorder="1" applyAlignment="1">
      <alignment horizontal="left" indent="1"/>
    </xf>
    <xf numFmtId="14" fontId="5" fillId="9" borderId="54" xfId="0" applyNumberFormat="1" applyFont="1" applyFill="1" applyBorder="1" applyAlignment="1">
      <alignment horizontal="left" indent="1"/>
    </xf>
    <xf numFmtId="14" fontId="5" fillId="9" borderId="58" xfId="0" applyNumberFormat="1" applyFont="1" applyFill="1" applyBorder="1" applyAlignment="1">
      <alignment horizontal="left" indent="1"/>
    </xf>
    <xf numFmtId="49" fontId="5" fillId="9" borderId="54" xfId="0" applyNumberFormat="1" applyFont="1" applyFill="1" applyBorder="1" applyAlignment="1">
      <alignment horizontal="left" indent="1"/>
    </xf>
    <xf numFmtId="49" fontId="5" fillId="9" borderId="58" xfId="0" applyNumberFormat="1" applyFont="1" applyFill="1" applyBorder="1" applyAlignment="1">
      <alignment horizontal="left" indent="1"/>
    </xf>
    <xf numFmtId="49" fontId="5" fillId="9" borderId="63" xfId="0" applyNumberFormat="1" applyFont="1" applyFill="1" applyBorder="1" applyAlignment="1">
      <alignment horizontal="left" wrapText="1" indent="1"/>
    </xf>
    <xf numFmtId="49" fontId="5" fillId="9" borderId="62" xfId="0" applyNumberFormat="1" applyFont="1" applyFill="1" applyBorder="1" applyAlignment="1">
      <alignment horizontal="left" wrapText="1" indent="1"/>
    </xf>
    <xf numFmtId="164" fontId="3" fillId="4" borderId="33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4" borderId="35" xfId="0" applyNumberFormat="1" applyFont="1" applyFill="1" applyBorder="1" applyAlignment="1">
      <alignment horizontal="right"/>
    </xf>
    <xf numFmtId="164" fontId="3" fillId="4" borderId="38" xfId="0" applyNumberFormat="1" applyFont="1" applyFill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136</xdr:row>
      <xdr:rowOff>38100</xdr:rowOff>
    </xdr:from>
    <xdr:to>
      <xdr:col>6</xdr:col>
      <xdr:colOff>866775</xdr:colOff>
      <xdr:row>136</xdr:row>
      <xdr:rowOff>581025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48"/>
  <sheetViews>
    <sheetView tabSelected="1" topLeftCell="A36" workbookViewId="0">
      <selection activeCell="B2" sqref="B2:K37"/>
    </sheetView>
  </sheetViews>
  <sheetFormatPr defaultRowHeight="15"/>
  <cols>
    <col min="1" max="1" width="0.85546875" customWidth="1"/>
    <col min="2" max="2" width="48.85546875" customWidth="1"/>
    <col min="3" max="3" width="4.28515625" customWidth="1"/>
    <col min="4" max="4" width="14.7109375" customWidth="1"/>
    <col min="5" max="5" width="16.7109375" customWidth="1"/>
    <col min="6" max="6" width="14.7109375" customWidth="1"/>
    <col min="7" max="7" width="16.7109375" customWidth="1"/>
    <col min="8" max="8" width="14.7109375" customWidth="1"/>
    <col min="9" max="9" width="16.7109375" customWidth="1"/>
    <col min="10" max="10" width="14.7109375" customWidth="1"/>
    <col min="11" max="11" width="16.7109375" customWidth="1"/>
    <col min="12" max="13" width="9.140625" hidden="1" customWidth="1"/>
  </cols>
  <sheetData>
    <row r="1" spans="2:13" ht="5.0999999999999996" customHeight="1"/>
    <row r="2" spans="2:13" ht="11.25" customHeight="1">
      <c r="B2" s="125" t="s">
        <v>0</v>
      </c>
      <c r="C2" s="126"/>
      <c r="D2" s="126"/>
      <c r="E2" s="126"/>
      <c r="F2" s="126"/>
      <c r="G2" s="126"/>
      <c r="H2" s="126"/>
      <c r="I2" s="126"/>
      <c r="J2" s="126"/>
      <c r="L2" s="1" t="s">
        <v>1</v>
      </c>
      <c r="M2" s="2" t="s">
        <v>2</v>
      </c>
    </row>
    <row r="3" spans="2:13" ht="11.25" customHeight="1">
      <c r="B3" s="125" t="s">
        <v>3</v>
      </c>
      <c r="C3" s="126"/>
      <c r="D3" s="126"/>
      <c r="E3" s="126"/>
      <c r="F3" s="126"/>
      <c r="G3" s="126"/>
      <c r="H3" s="126"/>
      <c r="I3" s="126"/>
      <c r="J3" s="126"/>
      <c r="K3" s="3"/>
      <c r="L3" s="1" t="s">
        <v>4</v>
      </c>
      <c r="M3" s="2" t="s">
        <v>5</v>
      </c>
    </row>
    <row r="4" spans="2:13" ht="10.5" customHeight="1">
      <c r="B4" s="127"/>
      <c r="C4" s="128"/>
      <c r="D4" s="125"/>
      <c r="E4" s="125"/>
      <c r="F4" s="125"/>
      <c r="G4" s="125"/>
      <c r="H4" s="125"/>
      <c r="I4" s="125"/>
      <c r="J4" s="127"/>
      <c r="K4" s="4" t="s">
        <v>6</v>
      </c>
      <c r="L4" s="5" t="s">
        <v>7</v>
      </c>
      <c r="M4" s="2" t="s">
        <v>8</v>
      </c>
    </row>
    <row r="5" spans="2:13" ht="12.75" customHeight="1">
      <c r="B5" s="6"/>
      <c r="D5" s="7" t="s">
        <v>9</v>
      </c>
      <c r="E5" s="143" t="s">
        <v>10</v>
      </c>
      <c r="F5" s="143"/>
      <c r="G5" s="8"/>
      <c r="H5" s="8"/>
      <c r="I5" s="8"/>
      <c r="J5" s="9" t="s">
        <v>11</v>
      </c>
      <c r="K5" s="10" t="s">
        <v>12</v>
      </c>
      <c r="L5" s="11" t="s">
        <v>13</v>
      </c>
      <c r="M5" s="2" t="s">
        <v>14</v>
      </c>
    </row>
    <row r="6" spans="2:13" ht="12.75" customHeight="1">
      <c r="B6" s="6"/>
      <c r="C6" s="12"/>
      <c r="D6" s="7"/>
      <c r="E6" s="13"/>
      <c r="F6" s="13"/>
      <c r="G6" s="8"/>
      <c r="H6" s="8"/>
      <c r="I6" s="8"/>
      <c r="J6" s="9" t="s">
        <v>15</v>
      </c>
      <c r="K6" s="14">
        <v>46023</v>
      </c>
      <c r="L6" s="11"/>
      <c r="M6" s="2" t="s">
        <v>16</v>
      </c>
    </row>
    <row r="7" spans="2:13" ht="12.75" customHeight="1">
      <c r="B7" s="6"/>
      <c r="C7" s="12"/>
      <c r="D7" s="7"/>
      <c r="E7" s="8"/>
      <c r="F7" s="8"/>
      <c r="G7" s="8"/>
      <c r="H7" s="8"/>
      <c r="I7" s="8"/>
      <c r="J7" s="9" t="s">
        <v>17</v>
      </c>
      <c r="K7" s="15"/>
      <c r="L7" s="11"/>
    </row>
    <row r="8" spans="2:13" ht="15" customHeight="1">
      <c r="B8" s="124" t="s">
        <v>18</v>
      </c>
      <c r="D8" s="17"/>
      <c r="E8" s="17"/>
      <c r="F8" s="17"/>
      <c r="G8" s="17"/>
      <c r="H8" s="17"/>
      <c r="I8" s="17"/>
      <c r="J8" s="9" t="s">
        <v>19</v>
      </c>
      <c r="K8" s="15" t="s">
        <v>20</v>
      </c>
      <c r="L8" s="11" t="s">
        <v>21</v>
      </c>
      <c r="M8" s="2" t="s">
        <v>22</v>
      </c>
    </row>
    <row r="9" spans="2:13" ht="15" customHeight="1">
      <c r="B9" s="124"/>
      <c r="C9" s="139" t="s">
        <v>23</v>
      </c>
      <c r="D9" s="139"/>
      <c r="E9" s="139"/>
      <c r="F9" s="139"/>
      <c r="G9" s="139"/>
      <c r="H9" s="139"/>
      <c r="I9" s="139"/>
      <c r="J9" s="9" t="s">
        <v>24</v>
      </c>
      <c r="K9" s="15" t="s">
        <v>25</v>
      </c>
      <c r="L9" s="11"/>
    </row>
    <row r="10" spans="2:13" ht="15" customHeight="1">
      <c r="B10" s="16" t="s">
        <v>26</v>
      </c>
      <c r="C10" s="129"/>
      <c r="D10" s="129"/>
      <c r="E10" s="129"/>
      <c r="F10" s="129"/>
      <c r="G10" s="129"/>
      <c r="H10" s="129"/>
      <c r="I10" s="129"/>
      <c r="J10" s="9"/>
      <c r="K10" s="15"/>
      <c r="L10" s="11"/>
      <c r="M10" s="2" t="s">
        <v>27</v>
      </c>
    </row>
    <row r="11" spans="2:13" ht="15" customHeight="1">
      <c r="B11" s="16" t="s">
        <v>28</v>
      </c>
      <c r="C11" s="131"/>
      <c r="D11" s="131"/>
      <c r="E11" s="131"/>
      <c r="F11" s="131"/>
      <c r="G11" s="131"/>
      <c r="H11" s="131"/>
      <c r="I11" s="131"/>
      <c r="J11" s="9" t="s">
        <v>29</v>
      </c>
      <c r="K11" s="15"/>
      <c r="L11" s="11"/>
      <c r="M11" s="2" t="s">
        <v>30</v>
      </c>
    </row>
    <row r="12" spans="2:13" ht="12.75" customHeight="1">
      <c r="B12" s="122" t="s">
        <v>31</v>
      </c>
      <c r="C12" s="19"/>
      <c r="D12" s="20"/>
      <c r="E12" s="20"/>
      <c r="F12" s="20"/>
      <c r="G12" s="20"/>
      <c r="H12" s="20"/>
      <c r="I12" s="20"/>
      <c r="J12" s="9" t="s">
        <v>19</v>
      </c>
      <c r="K12" s="15"/>
      <c r="L12" s="11" t="s">
        <v>32</v>
      </c>
      <c r="M12" s="2" t="s">
        <v>33</v>
      </c>
    </row>
    <row r="13" spans="2:13" ht="15" customHeight="1">
      <c r="B13" s="122"/>
      <c r="C13" s="21"/>
      <c r="D13" s="21"/>
      <c r="E13" s="21"/>
      <c r="F13" s="21"/>
      <c r="G13" s="21"/>
      <c r="H13" s="21"/>
      <c r="I13" s="21"/>
      <c r="J13" s="9" t="s">
        <v>24</v>
      </c>
      <c r="K13" s="15"/>
      <c r="L13" s="11"/>
      <c r="M13" s="2" t="s">
        <v>34</v>
      </c>
    </row>
    <row r="14" spans="2:13" ht="15" customHeight="1">
      <c r="B14" s="18" t="s">
        <v>35</v>
      </c>
      <c r="C14" s="134"/>
      <c r="D14" s="134"/>
      <c r="E14" s="134"/>
      <c r="F14" s="134"/>
      <c r="G14" s="134"/>
      <c r="H14" s="134"/>
      <c r="I14" s="134"/>
      <c r="J14" s="9" t="s">
        <v>36</v>
      </c>
      <c r="K14" s="15"/>
      <c r="L14" s="11"/>
    </row>
    <row r="15" spans="2:13" ht="15" customHeight="1">
      <c r="B15" s="8" t="s">
        <v>37</v>
      </c>
      <c r="C15" s="135"/>
      <c r="D15" s="135"/>
      <c r="E15" s="135"/>
      <c r="F15" s="135"/>
      <c r="G15" s="135"/>
      <c r="H15" s="135"/>
      <c r="I15" s="135"/>
      <c r="J15" s="9"/>
      <c r="K15" s="22"/>
      <c r="L15" s="23"/>
      <c r="M15" s="2" t="s">
        <v>38</v>
      </c>
    </row>
    <row r="16" spans="2:13" ht="12.75" customHeight="1">
      <c r="B16" s="16" t="s">
        <v>39</v>
      </c>
      <c r="C16" s="136"/>
      <c r="D16" s="136"/>
      <c r="E16" s="136"/>
      <c r="F16" s="136"/>
      <c r="G16" s="136"/>
      <c r="H16" s="136"/>
      <c r="I16" s="136"/>
      <c r="J16" s="9" t="s">
        <v>40</v>
      </c>
      <c r="K16" s="24" t="s">
        <v>41</v>
      </c>
      <c r="L16" s="23"/>
      <c r="M16" s="2" t="s">
        <v>42</v>
      </c>
    </row>
    <row r="17" spans="2:13" ht="12.75" customHeight="1">
      <c r="B17" s="25"/>
      <c r="C17" s="26"/>
      <c r="D17" s="27"/>
      <c r="E17" s="27"/>
      <c r="F17" s="27"/>
      <c r="G17" s="27"/>
      <c r="H17" s="27"/>
      <c r="I17" s="27"/>
      <c r="J17" s="27"/>
      <c r="K17" s="28"/>
      <c r="L17" s="29"/>
      <c r="M17" s="2" t="s">
        <v>43</v>
      </c>
    </row>
    <row r="18" spans="2:13" ht="13.5" customHeight="1">
      <c r="B18" s="30"/>
      <c r="C18" s="31" t="s">
        <v>44</v>
      </c>
      <c r="D18" s="145" t="s">
        <v>45</v>
      </c>
      <c r="E18" s="146"/>
      <c r="F18" s="147"/>
      <c r="G18" s="148"/>
      <c r="H18" s="146" t="s">
        <v>46</v>
      </c>
      <c r="I18" s="147"/>
      <c r="J18" s="147"/>
      <c r="K18" s="147"/>
      <c r="L18" s="29"/>
      <c r="M18" s="2" t="s">
        <v>47</v>
      </c>
    </row>
    <row r="19" spans="2:13" ht="12" customHeight="1">
      <c r="B19" s="34"/>
      <c r="C19" s="35" t="s">
        <v>48</v>
      </c>
      <c r="D19" s="36" t="s">
        <v>49</v>
      </c>
      <c r="E19" s="36" t="s">
        <v>50</v>
      </c>
      <c r="F19" s="36" t="s">
        <v>51</v>
      </c>
      <c r="G19" s="164" t="s">
        <v>52</v>
      </c>
      <c r="H19" s="36" t="s">
        <v>49</v>
      </c>
      <c r="I19" s="36" t="s">
        <v>50</v>
      </c>
      <c r="J19" s="36" t="s">
        <v>51</v>
      </c>
      <c r="K19" s="181" t="s">
        <v>52</v>
      </c>
      <c r="L19" s="29"/>
      <c r="M19" s="2" t="s">
        <v>53</v>
      </c>
    </row>
    <row r="20" spans="2:13" ht="12" customHeight="1">
      <c r="B20" s="37" t="s">
        <v>54</v>
      </c>
      <c r="C20" s="35" t="s">
        <v>55</v>
      </c>
      <c r="D20" s="38" t="s">
        <v>56</v>
      </c>
      <c r="E20" s="38" t="s">
        <v>57</v>
      </c>
      <c r="F20" s="38" t="s">
        <v>58</v>
      </c>
      <c r="G20" s="165"/>
      <c r="H20" s="38" t="s">
        <v>56</v>
      </c>
      <c r="I20" s="38" t="s">
        <v>57</v>
      </c>
      <c r="J20" s="38" t="s">
        <v>58</v>
      </c>
      <c r="K20" s="182"/>
      <c r="L20" s="39"/>
      <c r="M20" s="2" t="s">
        <v>59</v>
      </c>
    </row>
    <row r="21" spans="2:13" ht="12" customHeight="1">
      <c r="B21" s="40"/>
      <c r="C21" s="41"/>
      <c r="D21" s="42" t="s">
        <v>60</v>
      </c>
      <c r="E21" s="42" t="s">
        <v>61</v>
      </c>
      <c r="F21" s="42" t="s">
        <v>49</v>
      </c>
      <c r="G21" s="166"/>
      <c r="H21" s="42" t="s">
        <v>60</v>
      </c>
      <c r="I21" s="42" t="s">
        <v>61</v>
      </c>
      <c r="J21" s="42" t="s">
        <v>49</v>
      </c>
      <c r="K21" s="183"/>
      <c r="L21" s="39"/>
      <c r="M21" s="2" t="s">
        <v>62</v>
      </c>
    </row>
    <row r="22" spans="2:13" ht="10.5" customHeight="1">
      <c r="B22" s="33">
        <v>1</v>
      </c>
      <c r="C22" s="43" t="s">
        <v>63</v>
      </c>
      <c r="D22" s="44">
        <v>3</v>
      </c>
      <c r="E22" s="44">
        <v>4</v>
      </c>
      <c r="F22" s="44">
        <v>5</v>
      </c>
      <c r="G22" s="44">
        <v>6</v>
      </c>
      <c r="H22" s="44">
        <v>7</v>
      </c>
      <c r="I22" s="44">
        <v>8</v>
      </c>
      <c r="J22" s="44">
        <v>9</v>
      </c>
      <c r="K22" s="45">
        <v>10</v>
      </c>
      <c r="L22" s="39"/>
      <c r="M22" s="2" t="s">
        <v>64</v>
      </c>
    </row>
    <row r="23" spans="2:13" ht="20.100000000000001" customHeight="1">
      <c r="B23" s="46" t="s">
        <v>65</v>
      </c>
      <c r="C23" s="47"/>
      <c r="D23" s="48"/>
      <c r="E23" s="48"/>
      <c r="F23" s="48"/>
      <c r="G23" s="48"/>
      <c r="H23" s="48"/>
      <c r="I23" s="48"/>
      <c r="J23" s="48"/>
      <c r="K23" s="49"/>
      <c r="L23" s="50"/>
      <c r="M23" s="2"/>
    </row>
    <row r="24" spans="2:13" ht="12.75" customHeight="1">
      <c r="B24" s="51" t="s">
        <v>66</v>
      </c>
      <c r="C24" s="52" t="s">
        <v>67</v>
      </c>
      <c r="D24" s="53"/>
      <c r="E24" s="54">
        <v>5654426</v>
      </c>
      <c r="F24" s="54">
        <v>65370</v>
      </c>
      <c r="G24" s="55">
        <f>D24+E24+F24</f>
        <v>5719796</v>
      </c>
      <c r="H24" s="53"/>
      <c r="I24" s="54">
        <v>5654426</v>
      </c>
      <c r="J24" s="54">
        <v>90331.44</v>
      </c>
      <c r="K24" s="56">
        <f>H24+I24+J24</f>
        <v>5744757.4400000004</v>
      </c>
      <c r="L24" s="50"/>
      <c r="M24" s="2"/>
    </row>
    <row r="25" spans="2:13" ht="12.75" customHeight="1">
      <c r="B25" s="57" t="s">
        <v>68</v>
      </c>
      <c r="C25" s="58" t="s">
        <v>69</v>
      </c>
      <c r="D25" s="59"/>
      <c r="E25" s="59">
        <v>4770964</v>
      </c>
      <c r="F25" s="59">
        <v>65370</v>
      </c>
      <c r="G25" s="60">
        <f>D25+E25+F25</f>
        <v>4836334</v>
      </c>
      <c r="H25" s="59"/>
      <c r="I25" s="59">
        <v>4770964</v>
      </c>
      <c r="J25" s="59">
        <v>90331.44</v>
      </c>
      <c r="K25" s="61">
        <f>H25+I25+J25</f>
        <v>4861295.4400000004</v>
      </c>
      <c r="L25" s="50"/>
      <c r="M25" s="2"/>
    </row>
    <row r="26" spans="2:13" ht="12.75" customHeight="1">
      <c r="B26" s="62" t="s">
        <v>70</v>
      </c>
      <c r="C26" s="130" t="s">
        <v>71</v>
      </c>
      <c r="D26" s="140"/>
      <c r="E26" s="140">
        <v>4770964</v>
      </c>
      <c r="F26" s="140">
        <v>65370</v>
      </c>
      <c r="G26" s="163">
        <f>D26+E26+F26</f>
        <v>4836334</v>
      </c>
      <c r="H26" s="140"/>
      <c r="I26" s="140">
        <v>4770964</v>
      </c>
      <c r="J26" s="140">
        <v>90331.44</v>
      </c>
      <c r="K26" s="180">
        <f>H26+I26+J26</f>
        <v>4861295.4400000004</v>
      </c>
      <c r="L26" s="186"/>
      <c r="M26" s="187"/>
    </row>
    <row r="27" spans="2:13" ht="15" customHeight="1">
      <c r="B27" s="63" t="s">
        <v>72</v>
      </c>
      <c r="C27" s="130"/>
      <c r="D27" s="140"/>
      <c r="E27" s="140"/>
      <c r="F27" s="140"/>
      <c r="G27" s="163"/>
      <c r="H27" s="140"/>
      <c r="I27" s="140"/>
      <c r="J27" s="140"/>
      <c r="K27" s="180"/>
      <c r="L27" s="186"/>
      <c r="M27" s="187"/>
    </row>
    <row r="28" spans="2:13" ht="12.75" customHeight="1">
      <c r="B28" s="64" t="s">
        <v>73</v>
      </c>
      <c r="C28" s="58" t="s">
        <v>74</v>
      </c>
      <c r="D28" s="65">
        <f t="shared" ref="D28:K28" si="0">D24-D25</f>
        <v>0</v>
      </c>
      <c r="E28" s="65">
        <f t="shared" si="0"/>
        <v>883462</v>
      </c>
      <c r="F28" s="65">
        <f t="shared" si="0"/>
        <v>0</v>
      </c>
      <c r="G28" s="65">
        <f t="shared" si="0"/>
        <v>883462</v>
      </c>
      <c r="H28" s="65">
        <f t="shared" si="0"/>
        <v>0</v>
      </c>
      <c r="I28" s="65">
        <f t="shared" si="0"/>
        <v>883462</v>
      </c>
      <c r="J28" s="65">
        <f t="shared" si="0"/>
        <v>0</v>
      </c>
      <c r="K28" s="66">
        <f t="shared" si="0"/>
        <v>883462</v>
      </c>
      <c r="L28" s="50"/>
      <c r="M28" s="2"/>
    </row>
    <row r="29" spans="2:13" ht="15" customHeight="1">
      <c r="B29" s="57" t="s">
        <v>75</v>
      </c>
      <c r="C29" s="58" t="s">
        <v>76</v>
      </c>
      <c r="D29" s="67"/>
      <c r="E29" s="59"/>
      <c r="F29" s="59">
        <v>1</v>
      </c>
      <c r="G29" s="60">
        <f>D29+E29+F29</f>
        <v>1</v>
      </c>
      <c r="H29" s="67"/>
      <c r="I29" s="59"/>
      <c r="J29" s="59">
        <v>1</v>
      </c>
      <c r="K29" s="61">
        <f>H29+I29+J29</f>
        <v>1</v>
      </c>
      <c r="L29" s="50"/>
      <c r="M29" s="2"/>
    </row>
    <row r="30" spans="2:13" ht="12.75" customHeight="1">
      <c r="B30" s="57" t="s">
        <v>77</v>
      </c>
      <c r="C30" s="58" t="s">
        <v>78</v>
      </c>
      <c r="D30" s="59"/>
      <c r="E30" s="59"/>
      <c r="F30" s="59"/>
      <c r="G30" s="60">
        <f>D30+E30+F30</f>
        <v>0</v>
      </c>
      <c r="H30" s="59"/>
      <c r="I30" s="59"/>
      <c r="J30" s="59"/>
      <c r="K30" s="61">
        <f>H30+I30+J30</f>
        <v>0</v>
      </c>
      <c r="L30" s="50"/>
      <c r="M30" s="2"/>
    </row>
    <row r="31" spans="2:13" ht="12.75" customHeight="1">
      <c r="B31" s="62" t="s">
        <v>70</v>
      </c>
      <c r="C31" s="130" t="s">
        <v>79</v>
      </c>
      <c r="D31" s="140"/>
      <c r="E31" s="140"/>
      <c r="F31" s="140"/>
      <c r="G31" s="163">
        <f>D31+E31+F31</f>
        <v>0</v>
      </c>
      <c r="H31" s="140"/>
      <c r="I31" s="140"/>
      <c r="J31" s="140"/>
      <c r="K31" s="180">
        <f>H31+I31+J31</f>
        <v>0</v>
      </c>
      <c r="L31" s="186"/>
      <c r="M31" s="187"/>
    </row>
    <row r="32" spans="2:13" ht="15" customHeight="1">
      <c r="B32" s="63" t="s">
        <v>80</v>
      </c>
      <c r="C32" s="130"/>
      <c r="D32" s="140"/>
      <c r="E32" s="140"/>
      <c r="F32" s="140"/>
      <c r="G32" s="163"/>
      <c r="H32" s="140"/>
      <c r="I32" s="140"/>
      <c r="J32" s="140"/>
      <c r="K32" s="180"/>
      <c r="L32" s="186"/>
      <c r="M32" s="187"/>
    </row>
    <row r="33" spans="2:13" ht="15" customHeight="1">
      <c r="B33" s="57" t="s">
        <v>81</v>
      </c>
      <c r="C33" s="58" t="s">
        <v>82</v>
      </c>
      <c r="D33" s="65">
        <f t="shared" ref="D33:K33" si="1">D29-D30</f>
        <v>0</v>
      </c>
      <c r="E33" s="65">
        <f t="shared" si="1"/>
        <v>0</v>
      </c>
      <c r="F33" s="65">
        <f t="shared" si="1"/>
        <v>1</v>
      </c>
      <c r="G33" s="65">
        <f t="shared" si="1"/>
        <v>1</v>
      </c>
      <c r="H33" s="65">
        <f t="shared" si="1"/>
        <v>0</v>
      </c>
      <c r="I33" s="65">
        <f t="shared" si="1"/>
        <v>0</v>
      </c>
      <c r="J33" s="65">
        <f t="shared" si="1"/>
        <v>1</v>
      </c>
      <c r="K33" s="66">
        <f t="shared" si="1"/>
        <v>1</v>
      </c>
      <c r="L33" s="50"/>
      <c r="M33" s="2"/>
    </row>
    <row r="34" spans="2:13" ht="12.75" customHeight="1">
      <c r="B34" s="57" t="s">
        <v>83</v>
      </c>
      <c r="C34" s="58" t="s">
        <v>84</v>
      </c>
      <c r="D34" s="67"/>
      <c r="E34" s="59">
        <v>3711682.7</v>
      </c>
      <c r="F34" s="59"/>
      <c r="G34" s="60">
        <f>D34+E34+F34</f>
        <v>3711682.7</v>
      </c>
      <c r="H34" s="67"/>
      <c r="I34" s="59">
        <v>3711682.7</v>
      </c>
      <c r="J34" s="59"/>
      <c r="K34" s="61">
        <f>H34+I34+J34</f>
        <v>3711682.7</v>
      </c>
      <c r="L34" s="50"/>
      <c r="M34" s="2"/>
    </row>
    <row r="35" spans="2:13" ht="22.5" customHeight="1">
      <c r="B35" s="57" t="s">
        <v>85</v>
      </c>
      <c r="C35" s="58" t="s">
        <v>86</v>
      </c>
      <c r="D35" s="59"/>
      <c r="E35" s="59">
        <v>22437.4</v>
      </c>
      <c r="F35" s="59">
        <v>109362.56</v>
      </c>
      <c r="G35" s="60">
        <f>D35+E35+F35</f>
        <v>131799.96</v>
      </c>
      <c r="H35" s="59"/>
      <c r="I35" s="59">
        <v>20364.82</v>
      </c>
      <c r="J35" s="59">
        <v>73244.05</v>
      </c>
      <c r="K35" s="61">
        <f>H35+I35+J35</f>
        <v>93608.87</v>
      </c>
      <c r="L35" s="50"/>
      <c r="M35" s="2"/>
    </row>
    <row r="36" spans="2:13" ht="12.75" customHeight="1">
      <c r="B36" s="62" t="s">
        <v>70</v>
      </c>
      <c r="C36" s="137" t="s">
        <v>87</v>
      </c>
      <c r="D36" s="149"/>
      <c r="E36" s="149"/>
      <c r="F36" s="149"/>
      <c r="G36" s="167">
        <f>D36+E36+F36</f>
        <v>0</v>
      </c>
      <c r="H36" s="149"/>
      <c r="I36" s="149"/>
      <c r="J36" s="149"/>
      <c r="K36" s="184">
        <f>H36+I36+J36</f>
        <v>0</v>
      </c>
      <c r="L36" s="186"/>
      <c r="M36" s="187"/>
    </row>
    <row r="37" spans="2:13" ht="13.5" customHeight="1">
      <c r="B37" s="63" t="s">
        <v>88</v>
      </c>
      <c r="C37" s="138"/>
      <c r="D37" s="150"/>
      <c r="E37" s="150"/>
      <c r="F37" s="150"/>
      <c r="G37" s="168"/>
      <c r="H37" s="150"/>
      <c r="I37" s="150"/>
      <c r="J37" s="150"/>
      <c r="K37" s="185"/>
      <c r="L37" s="186"/>
      <c r="M37" s="187"/>
    </row>
    <row r="38" spans="2:13" ht="15.75" customHeight="1">
      <c r="B38" s="73"/>
      <c r="C38" s="74"/>
      <c r="D38" s="75"/>
      <c r="E38" s="75"/>
      <c r="F38" s="75"/>
      <c r="G38" s="75"/>
      <c r="H38" s="75"/>
      <c r="I38" s="75"/>
      <c r="J38" s="76"/>
      <c r="K38" s="77" t="s">
        <v>89</v>
      </c>
      <c r="L38" s="2"/>
      <c r="M38" s="2"/>
    </row>
    <row r="39" spans="2:13" ht="15" customHeight="1">
      <c r="B39" s="30"/>
      <c r="C39" s="31" t="s">
        <v>44</v>
      </c>
      <c r="D39" s="145" t="s">
        <v>45</v>
      </c>
      <c r="E39" s="146"/>
      <c r="F39" s="147"/>
      <c r="G39" s="148"/>
      <c r="H39" s="146" t="s">
        <v>46</v>
      </c>
      <c r="I39" s="147"/>
      <c r="J39" s="147"/>
      <c r="K39" s="147"/>
      <c r="L39" s="2"/>
      <c r="M39" s="2"/>
    </row>
    <row r="40" spans="2:13" ht="12" customHeight="1">
      <c r="B40" s="34"/>
      <c r="C40" s="35" t="s">
        <v>48</v>
      </c>
      <c r="D40" s="36" t="s">
        <v>49</v>
      </c>
      <c r="E40" s="36" t="s">
        <v>50</v>
      </c>
      <c r="F40" s="36" t="s">
        <v>51</v>
      </c>
      <c r="G40" s="164" t="s">
        <v>52</v>
      </c>
      <c r="H40" s="36" t="s">
        <v>49</v>
      </c>
      <c r="I40" s="36" t="s">
        <v>50</v>
      </c>
      <c r="J40" s="36" t="s">
        <v>51</v>
      </c>
      <c r="K40" s="181" t="s">
        <v>52</v>
      </c>
      <c r="L40" s="2"/>
      <c r="M40" s="2"/>
    </row>
    <row r="41" spans="2:13" ht="12" customHeight="1">
      <c r="B41" s="37" t="s">
        <v>54</v>
      </c>
      <c r="C41" s="35" t="s">
        <v>55</v>
      </c>
      <c r="D41" s="38" t="s">
        <v>56</v>
      </c>
      <c r="E41" s="38" t="s">
        <v>57</v>
      </c>
      <c r="F41" s="38" t="s">
        <v>58</v>
      </c>
      <c r="G41" s="165"/>
      <c r="H41" s="38" t="s">
        <v>56</v>
      </c>
      <c r="I41" s="38" t="s">
        <v>57</v>
      </c>
      <c r="J41" s="38" t="s">
        <v>58</v>
      </c>
      <c r="K41" s="182"/>
      <c r="L41" s="2"/>
      <c r="M41" s="2"/>
    </row>
    <row r="42" spans="2:13" ht="12" customHeight="1">
      <c r="B42" s="40"/>
      <c r="C42" s="41"/>
      <c r="D42" s="42" t="s">
        <v>60</v>
      </c>
      <c r="E42" s="42" t="s">
        <v>61</v>
      </c>
      <c r="F42" s="42" t="s">
        <v>49</v>
      </c>
      <c r="G42" s="166"/>
      <c r="H42" s="42" t="s">
        <v>60</v>
      </c>
      <c r="I42" s="42" t="s">
        <v>61</v>
      </c>
      <c r="J42" s="42" t="s">
        <v>49</v>
      </c>
      <c r="K42" s="183"/>
      <c r="L42" s="2"/>
      <c r="M42" s="2"/>
    </row>
    <row r="43" spans="2:13" ht="13.5" customHeight="1">
      <c r="B43" s="33">
        <v>1</v>
      </c>
      <c r="C43" s="43" t="s">
        <v>63</v>
      </c>
      <c r="D43" s="44">
        <v>3</v>
      </c>
      <c r="E43" s="44">
        <v>4</v>
      </c>
      <c r="F43" s="44">
        <v>5</v>
      </c>
      <c r="G43" s="44">
        <v>6</v>
      </c>
      <c r="H43" s="44">
        <v>7</v>
      </c>
      <c r="I43" s="44">
        <v>8</v>
      </c>
      <c r="J43" s="44">
        <v>9</v>
      </c>
      <c r="K43" s="45">
        <v>10</v>
      </c>
      <c r="L43" s="2"/>
      <c r="M43" s="2"/>
    </row>
    <row r="44" spans="2:13" ht="22.5" customHeight="1">
      <c r="B44" s="57" t="s">
        <v>90</v>
      </c>
      <c r="C44" s="78" t="s">
        <v>91</v>
      </c>
      <c r="D44" s="79"/>
      <c r="E44" s="79"/>
      <c r="F44" s="79"/>
      <c r="G44" s="80">
        <f>D44+E44+F44</f>
        <v>0</v>
      </c>
      <c r="H44" s="79"/>
      <c r="I44" s="79"/>
      <c r="J44" s="79"/>
      <c r="K44" s="81">
        <f>H44+I44+J44</f>
        <v>0</v>
      </c>
      <c r="L44" s="50"/>
      <c r="M44" s="2"/>
    </row>
    <row r="45" spans="2:13" ht="15" customHeight="1">
      <c r="B45" s="62" t="s">
        <v>70</v>
      </c>
      <c r="C45" s="130" t="s">
        <v>92</v>
      </c>
      <c r="D45" s="140"/>
      <c r="E45" s="140"/>
      <c r="F45" s="140"/>
      <c r="G45" s="163">
        <f>D45+E45+F45</f>
        <v>0</v>
      </c>
      <c r="H45" s="140"/>
      <c r="I45" s="140"/>
      <c r="J45" s="140"/>
      <c r="K45" s="180">
        <f>H45+I45+J45</f>
        <v>0</v>
      </c>
      <c r="L45" s="186"/>
      <c r="M45" s="187"/>
    </row>
    <row r="46" spans="2:13" ht="15" customHeight="1">
      <c r="B46" s="63" t="s">
        <v>93</v>
      </c>
      <c r="C46" s="130"/>
      <c r="D46" s="140"/>
      <c r="E46" s="140"/>
      <c r="F46" s="140"/>
      <c r="G46" s="163"/>
      <c r="H46" s="140"/>
      <c r="I46" s="140"/>
      <c r="J46" s="140"/>
      <c r="K46" s="180"/>
      <c r="L46" s="186"/>
      <c r="M46" s="187"/>
    </row>
    <row r="47" spans="2:13" ht="15" customHeight="1">
      <c r="B47" s="57" t="s">
        <v>94</v>
      </c>
      <c r="C47" s="58" t="s">
        <v>95</v>
      </c>
      <c r="D47" s="59"/>
      <c r="E47" s="59"/>
      <c r="F47" s="59"/>
      <c r="G47" s="60">
        <f>D47+E47+F47</f>
        <v>0</v>
      </c>
      <c r="H47" s="59"/>
      <c r="I47" s="59"/>
      <c r="J47" s="59"/>
      <c r="K47" s="61">
        <f>H47+I47+J47</f>
        <v>0</v>
      </c>
      <c r="L47" s="50"/>
      <c r="M47" s="2"/>
    </row>
    <row r="48" spans="2:13" ht="15" customHeight="1">
      <c r="B48" s="57" t="s">
        <v>96</v>
      </c>
      <c r="C48" s="58" t="s">
        <v>97</v>
      </c>
      <c r="D48" s="59"/>
      <c r="E48" s="59"/>
      <c r="F48" s="59"/>
      <c r="G48" s="60">
        <f>D48+E48+F48</f>
        <v>0</v>
      </c>
      <c r="H48" s="59"/>
      <c r="I48" s="59"/>
      <c r="J48" s="59"/>
      <c r="K48" s="61">
        <f>H48+I48+J48</f>
        <v>0</v>
      </c>
      <c r="L48" s="50"/>
      <c r="M48" s="2"/>
    </row>
    <row r="49" spans="2:13" ht="15" customHeight="1">
      <c r="B49" s="62" t="s">
        <v>70</v>
      </c>
      <c r="C49" s="130" t="s">
        <v>98</v>
      </c>
      <c r="D49" s="140"/>
      <c r="E49" s="140"/>
      <c r="F49" s="140"/>
      <c r="G49" s="163">
        <f>D49+E49+F49</f>
        <v>0</v>
      </c>
      <c r="H49" s="140"/>
      <c r="I49" s="140"/>
      <c r="J49" s="140"/>
      <c r="K49" s="180">
        <f>H49+I49+J49</f>
        <v>0</v>
      </c>
      <c r="L49" s="186"/>
      <c r="M49" s="187"/>
    </row>
    <row r="50" spans="2:13" ht="15" customHeight="1">
      <c r="B50" s="63" t="s">
        <v>88</v>
      </c>
      <c r="C50" s="130"/>
      <c r="D50" s="140"/>
      <c r="E50" s="140"/>
      <c r="F50" s="140"/>
      <c r="G50" s="163"/>
      <c r="H50" s="140"/>
      <c r="I50" s="140"/>
      <c r="J50" s="140"/>
      <c r="K50" s="180"/>
      <c r="L50" s="186"/>
      <c r="M50" s="187"/>
    </row>
    <row r="51" spans="2:13" ht="15" customHeight="1">
      <c r="B51" s="57" t="s">
        <v>99</v>
      </c>
      <c r="C51" s="58" t="s">
        <v>100</v>
      </c>
      <c r="D51" s="59"/>
      <c r="E51" s="59"/>
      <c r="F51" s="59"/>
      <c r="G51" s="60">
        <f>D51+E51+F51</f>
        <v>0</v>
      </c>
      <c r="H51" s="59"/>
      <c r="I51" s="59"/>
      <c r="J51" s="59"/>
      <c r="K51" s="61">
        <f>H51+I51+J51</f>
        <v>0</v>
      </c>
      <c r="L51" s="50"/>
      <c r="M51" s="2"/>
    </row>
    <row r="52" spans="2:13" ht="22.5" customHeight="1">
      <c r="B52" s="57" t="s">
        <v>101</v>
      </c>
      <c r="C52" s="58" t="s">
        <v>102</v>
      </c>
      <c r="D52" s="59"/>
      <c r="E52" s="59"/>
      <c r="F52" s="59"/>
      <c r="G52" s="60">
        <f>D52+E52+F52</f>
        <v>0</v>
      </c>
      <c r="H52" s="59"/>
      <c r="I52" s="59"/>
      <c r="J52" s="59"/>
      <c r="K52" s="61">
        <f>H52+I52+J52</f>
        <v>0</v>
      </c>
      <c r="L52" s="50"/>
      <c r="M52" s="2"/>
    </row>
    <row r="53" spans="2:13" ht="15" customHeight="1">
      <c r="B53" s="57" t="s">
        <v>103</v>
      </c>
      <c r="C53" s="58" t="s">
        <v>104</v>
      </c>
      <c r="D53" s="59"/>
      <c r="E53" s="59"/>
      <c r="F53" s="59"/>
      <c r="G53" s="60">
        <f>D53+E53+F53</f>
        <v>0</v>
      </c>
      <c r="H53" s="59"/>
      <c r="I53" s="59"/>
      <c r="J53" s="59"/>
      <c r="K53" s="61">
        <f>H53+I53+J53</f>
        <v>0</v>
      </c>
      <c r="L53" s="50"/>
      <c r="M53" s="2"/>
    </row>
    <row r="54" spans="2:13" ht="13.5" customHeight="1">
      <c r="B54" s="57" t="s">
        <v>105</v>
      </c>
      <c r="C54" s="68" t="s">
        <v>106</v>
      </c>
      <c r="D54" s="69"/>
      <c r="E54" s="69"/>
      <c r="F54" s="69"/>
      <c r="G54" s="70">
        <f>D54+E54+F54</f>
        <v>0</v>
      </c>
      <c r="H54" s="69"/>
      <c r="I54" s="69"/>
      <c r="J54" s="69"/>
      <c r="K54" s="71">
        <f>H54+I54+J54</f>
        <v>0</v>
      </c>
      <c r="L54" s="50"/>
      <c r="M54" s="2"/>
    </row>
    <row r="55" spans="2:13" ht="34.5" customHeight="1">
      <c r="B55" s="82" t="s">
        <v>107</v>
      </c>
      <c r="C55" s="72" t="s">
        <v>108</v>
      </c>
      <c r="D55" s="83">
        <f t="shared" ref="D55:K55" si="2">D28+D33+D34+D35+D44+D47+D48+D51+D52+D53+D54</f>
        <v>0</v>
      </c>
      <c r="E55" s="83">
        <f t="shared" si="2"/>
        <v>4617582.1000000006</v>
      </c>
      <c r="F55" s="83">
        <f t="shared" si="2"/>
        <v>109363.56</v>
      </c>
      <c r="G55" s="83">
        <f t="shared" si="2"/>
        <v>4726945.66</v>
      </c>
      <c r="H55" s="83">
        <f t="shared" si="2"/>
        <v>0</v>
      </c>
      <c r="I55" s="83">
        <f t="shared" si="2"/>
        <v>4615509.5200000005</v>
      </c>
      <c r="J55" s="83">
        <f t="shared" si="2"/>
        <v>73245.05</v>
      </c>
      <c r="K55" s="84">
        <f t="shared" si="2"/>
        <v>4688754.57</v>
      </c>
      <c r="L55" s="50"/>
      <c r="M55" s="2"/>
    </row>
    <row r="56" spans="2:13" ht="20.100000000000001" customHeight="1">
      <c r="B56" s="85" t="s">
        <v>109</v>
      </c>
      <c r="C56" s="47"/>
      <c r="D56" s="86"/>
      <c r="E56" s="86"/>
      <c r="F56" s="86"/>
      <c r="G56" s="86"/>
      <c r="H56" s="86"/>
      <c r="I56" s="86"/>
      <c r="J56" s="86"/>
      <c r="K56" s="87"/>
      <c r="L56" s="50"/>
      <c r="M56" s="2"/>
    </row>
    <row r="57" spans="2:13" ht="12.75" customHeight="1">
      <c r="B57" s="88" t="s">
        <v>110</v>
      </c>
      <c r="C57" s="52" t="s">
        <v>111</v>
      </c>
      <c r="D57" s="89">
        <f t="shared" ref="D57:K57" si="3">D58+D60+D66</f>
        <v>0</v>
      </c>
      <c r="E57" s="89">
        <f t="shared" si="3"/>
        <v>0</v>
      </c>
      <c r="F57" s="89">
        <f t="shared" si="3"/>
        <v>320556.03000000003</v>
      </c>
      <c r="G57" s="89">
        <f t="shared" si="3"/>
        <v>320556.03000000003</v>
      </c>
      <c r="H57" s="89">
        <f t="shared" si="3"/>
        <v>0</v>
      </c>
      <c r="I57" s="89">
        <f t="shared" si="3"/>
        <v>0</v>
      </c>
      <c r="J57" s="89">
        <f t="shared" si="3"/>
        <v>209247.31</v>
      </c>
      <c r="K57" s="90">
        <f t="shared" si="3"/>
        <v>209247.31</v>
      </c>
      <c r="L57" s="50"/>
      <c r="M57" s="2"/>
    </row>
    <row r="58" spans="2:13" ht="15" customHeight="1">
      <c r="B58" s="62" t="s">
        <v>112</v>
      </c>
      <c r="C58" s="130" t="s">
        <v>113</v>
      </c>
      <c r="D58" s="140"/>
      <c r="E58" s="140"/>
      <c r="F58" s="140"/>
      <c r="G58" s="163">
        <f>D58+E58+F58</f>
        <v>0</v>
      </c>
      <c r="H58" s="140"/>
      <c r="I58" s="140"/>
      <c r="J58" s="140"/>
      <c r="K58" s="180">
        <f>H58+I58+J58</f>
        <v>0</v>
      </c>
      <c r="L58" s="186"/>
      <c r="M58" s="187"/>
    </row>
    <row r="59" spans="2:13" ht="12.75" customHeight="1">
      <c r="B59" s="63" t="s">
        <v>114</v>
      </c>
      <c r="C59" s="130"/>
      <c r="D59" s="140"/>
      <c r="E59" s="140"/>
      <c r="F59" s="140"/>
      <c r="G59" s="163"/>
      <c r="H59" s="140"/>
      <c r="I59" s="140"/>
      <c r="J59" s="140"/>
      <c r="K59" s="180"/>
      <c r="L59" s="186"/>
      <c r="M59" s="187"/>
    </row>
    <row r="60" spans="2:13" ht="15" customHeight="1">
      <c r="B60" s="91" t="s">
        <v>115</v>
      </c>
      <c r="C60" s="58" t="s">
        <v>116</v>
      </c>
      <c r="D60" s="59"/>
      <c r="E60" s="59"/>
      <c r="F60" s="59">
        <v>320556.03000000003</v>
      </c>
      <c r="G60" s="60">
        <f>D60+E60+F60</f>
        <v>320556.03000000003</v>
      </c>
      <c r="H60" s="59"/>
      <c r="I60" s="59"/>
      <c r="J60" s="59">
        <v>209247.31</v>
      </c>
      <c r="K60" s="61">
        <f>H60+I60+J60</f>
        <v>209247.31</v>
      </c>
      <c r="L60" s="50"/>
      <c r="M60" s="2"/>
    </row>
    <row r="61" spans="2:13" ht="15" customHeight="1">
      <c r="B61" s="92" t="s">
        <v>70</v>
      </c>
      <c r="C61" s="130" t="s">
        <v>117</v>
      </c>
      <c r="D61" s="140"/>
      <c r="E61" s="140"/>
      <c r="F61" s="140"/>
      <c r="G61" s="163">
        <f>D61+E61+F61</f>
        <v>0</v>
      </c>
      <c r="H61" s="140"/>
      <c r="I61" s="140"/>
      <c r="J61" s="140"/>
      <c r="K61" s="180">
        <f>H61+I61+J61</f>
        <v>0</v>
      </c>
      <c r="L61" s="186"/>
      <c r="M61" s="187"/>
    </row>
    <row r="62" spans="2:13" ht="15" customHeight="1">
      <c r="B62" s="93" t="s">
        <v>118</v>
      </c>
      <c r="C62" s="130"/>
      <c r="D62" s="140"/>
      <c r="E62" s="140"/>
      <c r="F62" s="140"/>
      <c r="G62" s="163"/>
      <c r="H62" s="140"/>
      <c r="I62" s="140"/>
      <c r="J62" s="140"/>
      <c r="K62" s="180"/>
      <c r="L62" s="186"/>
      <c r="M62" s="187"/>
    </row>
    <row r="63" spans="2:13" ht="15" customHeight="1">
      <c r="B63" s="94" t="s">
        <v>70</v>
      </c>
      <c r="C63" s="130" t="s">
        <v>119</v>
      </c>
      <c r="D63" s="140"/>
      <c r="E63" s="140"/>
      <c r="F63" s="140"/>
      <c r="G63" s="163">
        <f>D63+E63+F63</f>
        <v>0</v>
      </c>
      <c r="H63" s="140"/>
      <c r="I63" s="140"/>
      <c r="J63" s="140"/>
      <c r="K63" s="180">
        <f>H63+I63+J63</f>
        <v>0</v>
      </c>
      <c r="L63" s="186"/>
      <c r="M63" s="187"/>
    </row>
    <row r="64" spans="2:13" ht="15" customHeight="1">
      <c r="B64" s="95" t="s">
        <v>93</v>
      </c>
      <c r="C64" s="130"/>
      <c r="D64" s="140"/>
      <c r="E64" s="140"/>
      <c r="F64" s="140"/>
      <c r="G64" s="163"/>
      <c r="H64" s="140"/>
      <c r="I64" s="140"/>
      <c r="J64" s="140"/>
      <c r="K64" s="180"/>
      <c r="L64" s="186"/>
      <c r="M64" s="187"/>
    </row>
    <row r="65" spans="2:13" ht="15" customHeight="1">
      <c r="B65" s="96" t="s">
        <v>120</v>
      </c>
      <c r="C65" s="58" t="s">
        <v>121</v>
      </c>
      <c r="D65" s="59"/>
      <c r="E65" s="59"/>
      <c r="F65" s="59"/>
      <c r="G65" s="60">
        <f>D65+E65+F65</f>
        <v>0</v>
      </c>
      <c r="H65" s="59"/>
      <c r="I65" s="59"/>
      <c r="J65" s="59"/>
      <c r="K65" s="61">
        <f>H65+I65+J65</f>
        <v>0</v>
      </c>
      <c r="L65" s="50"/>
      <c r="M65" s="2"/>
    </row>
    <row r="66" spans="2:13" ht="15" customHeight="1">
      <c r="B66" s="91" t="s">
        <v>122</v>
      </c>
      <c r="C66" s="58" t="s">
        <v>123</v>
      </c>
      <c r="D66" s="59"/>
      <c r="E66" s="59"/>
      <c r="F66" s="59"/>
      <c r="G66" s="60">
        <f>D66+E66+F66</f>
        <v>0</v>
      </c>
      <c r="H66" s="59"/>
      <c r="I66" s="59"/>
      <c r="J66" s="59"/>
      <c r="K66" s="61">
        <f>H66+I66+J66</f>
        <v>0</v>
      </c>
      <c r="L66" s="50"/>
      <c r="M66" s="2"/>
    </row>
    <row r="67" spans="2:13" ht="12.75" customHeight="1">
      <c r="B67" s="57" t="s">
        <v>124</v>
      </c>
      <c r="C67" s="58" t="s">
        <v>125</v>
      </c>
      <c r="D67" s="59"/>
      <c r="E67" s="59"/>
      <c r="F67" s="59"/>
      <c r="G67" s="60">
        <f>D67+E67+F67</f>
        <v>0</v>
      </c>
      <c r="H67" s="59"/>
      <c r="I67" s="59"/>
      <c r="J67" s="59"/>
      <c r="K67" s="61">
        <f>H67+I67+J67</f>
        <v>0</v>
      </c>
      <c r="L67" s="50"/>
      <c r="M67" s="2"/>
    </row>
    <row r="68" spans="2:13" ht="12.75" customHeight="1">
      <c r="B68" s="62" t="s">
        <v>70</v>
      </c>
      <c r="C68" s="130" t="s">
        <v>126</v>
      </c>
      <c r="D68" s="140"/>
      <c r="E68" s="140"/>
      <c r="F68" s="140"/>
      <c r="G68" s="163">
        <f>D68+E68+F68</f>
        <v>0</v>
      </c>
      <c r="H68" s="140"/>
      <c r="I68" s="140"/>
      <c r="J68" s="140"/>
      <c r="K68" s="180">
        <f>H68+I68+J68</f>
        <v>0</v>
      </c>
      <c r="L68" s="186"/>
      <c r="M68" s="187"/>
    </row>
    <row r="69" spans="2:13" ht="15" customHeight="1">
      <c r="B69" s="63" t="s">
        <v>93</v>
      </c>
      <c r="C69" s="130"/>
      <c r="D69" s="140"/>
      <c r="E69" s="140"/>
      <c r="F69" s="140"/>
      <c r="G69" s="163"/>
      <c r="H69" s="140"/>
      <c r="I69" s="140"/>
      <c r="J69" s="140"/>
      <c r="K69" s="180"/>
      <c r="L69" s="186"/>
      <c r="M69" s="187"/>
    </row>
    <row r="70" spans="2:13" ht="22.5" customHeight="1">
      <c r="B70" s="57" t="s">
        <v>127</v>
      </c>
      <c r="C70" s="58" t="s">
        <v>128</v>
      </c>
      <c r="D70" s="59"/>
      <c r="E70" s="59"/>
      <c r="F70" s="59">
        <v>101503.75</v>
      </c>
      <c r="G70" s="60">
        <f>D70+E70+F70</f>
        <v>101503.75</v>
      </c>
      <c r="H70" s="59"/>
      <c r="I70" s="59"/>
      <c r="J70" s="59">
        <v>92503.75</v>
      </c>
      <c r="K70" s="61">
        <f>H70+I70+J70</f>
        <v>92503.75</v>
      </c>
      <c r="L70" s="50"/>
      <c r="M70" s="2"/>
    </row>
    <row r="71" spans="2:13" ht="15" customHeight="1">
      <c r="B71" s="62" t="s">
        <v>70</v>
      </c>
      <c r="C71" s="130" t="s">
        <v>129</v>
      </c>
      <c r="D71" s="140"/>
      <c r="E71" s="140"/>
      <c r="F71" s="140"/>
      <c r="G71" s="163">
        <f>D71+E71+F71</f>
        <v>0</v>
      </c>
      <c r="H71" s="140"/>
      <c r="I71" s="140"/>
      <c r="J71" s="140"/>
      <c r="K71" s="180">
        <f>H71+I71+J71</f>
        <v>0</v>
      </c>
      <c r="L71" s="186"/>
      <c r="M71" s="187"/>
    </row>
    <row r="72" spans="2:13" ht="15" customHeight="1">
      <c r="B72" s="63" t="s">
        <v>130</v>
      </c>
      <c r="C72" s="130"/>
      <c r="D72" s="140"/>
      <c r="E72" s="140"/>
      <c r="F72" s="140"/>
      <c r="G72" s="163"/>
      <c r="H72" s="140"/>
      <c r="I72" s="140"/>
      <c r="J72" s="140"/>
      <c r="K72" s="180"/>
      <c r="L72" s="186"/>
      <c r="M72" s="187"/>
    </row>
    <row r="73" spans="2:13" ht="22.5" customHeight="1">
      <c r="B73" s="57" t="s">
        <v>131</v>
      </c>
      <c r="C73" s="58" t="s">
        <v>132</v>
      </c>
      <c r="D73" s="59"/>
      <c r="E73" s="59">
        <v>59096.21</v>
      </c>
      <c r="F73" s="59">
        <v>11271.5</v>
      </c>
      <c r="G73" s="60">
        <f>D73+E73+F73</f>
        <v>70367.709999999992</v>
      </c>
      <c r="H73" s="59"/>
      <c r="I73" s="59">
        <v>53802.45</v>
      </c>
      <c r="J73" s="59"/>
      <c r="K73" s="61">
        <f>H73+I73+J73</f>
        <v>53802.45</v>
      </c>
      <c r="L73" s="50"/>
      <c r="M73" s="2"/>
    </row>
    <row r="74" spans="2:13" ht="15" customHeight="1">
      <c r="B74" s="62" t="s">
        <v>70</v>
      </c>
      <c r="C74" s="137" t="s">
        <v>133</v>
      </c>
      <c r="D74" s="149"/>
      <c r="E74" s="149"/>
      <c r="F74" s="149"/>
      <c r="G74" s="167">
        <f>D74+E74+F74</f>
        <v>0</v>
      </c>
      <c r="H74" s="149"/>
      <c r="I74" s="149"/>
      <c r="J74" s="149"/>
      <c r="K74" s="184">
        <f>H74+I74+J74</f>
        <v>0</v>
      </c>
      <c r="L74" s="186"/>
      <c r="M74" s="187"/>
    </row>
    <row r="75" spans="2:13" ht="13.5" customHeight="1">
      <c r="B75" s="63" t="s">
        <v>130</v>
      </c>
      <c r="C75" s="138"/>
      <c r="D75" s="150"/>
      <c r="E75" s="150"/>
      <c r="F75" s="150"/>
      <c r="G75" s="168"/>
      <c r="H75" s="150"/>
      <c r="I75" s="150"/>
      <c r="J75" s="150"/>
      <c r="K75" s="185"/>
      <c r="L75" s="186"/>
      <c r="M75" s="187"/>
    </row>
    <row r="76" spans="2:13" ht="14.25" customHeight="1">
      <c r="B76" s="73"/>
      <c r="C76" s="74"/>
      <c r="D76" s="75"/>
      <c r="E76" s="75"/>
      <c r="F76" s="75"/>
      <c r="G76" s="75"/>
      <c r="H76" s="75"/>
      <c r="I76" s="75"/>
      <c r="J76" s="76"/>
      <c r="K76" s="77" t="s">
        <v>134</v>
      </c>
      <c r="L76" s="2"/>
      <c r="M76" s="2"/>
    </row>
    <row r="77" spans="2:13" ht="15.75" customHeight="1">
      <c r="B77" s="30"/>
      <c r="C77" s="31" t="s">
        <v>44</v>
      </c>
      <c r="D77" s="145" t="s">
        <v>45</v>
      </c>
      <c r="E77" s="146"/>
      <c r="F77" s="147"/>
      <c r="G77" s="148"/>
      <c r="H77" s="146" t="s">
        <v>46</v>
      </c>
      <c r="I77" s="147"/>
      <c r="J77" s="147"/>
      <c r="K77" s="147"/>
      <c r="L77" s="2"/>
      <c r="M77" s="2"/>
    </row>
    <row r="78" spans="2:13" ht="12" customHeight="1">
      <c r="B78" s="34"/>
      <c r="C78" s="35" t="s">
        <v>48</v>
      </c>
      <c r="D78" s="36" t="s">
        <v>49</v>
      </c>
      <c r="E78" s="36" t="s">
        <v>50</v>
      </c>
      <c r="F78" s="36" t="s">
        <v>51</v>
      </c>
      <c r="G78" s="164" t="s">
        <v>52</v>
      </c>
      <c r="H78" s="36" t="s">
        <v>49</v>
      </c>
      <c r="I78" s="36" t="s">
        <v>50</v>
      </c>
      <c r="J78" s="36" t="s">
        <v>51</v>
      </c>
      <c r="K78" s="181" t="s">
        <v>52</v>
      </c>
      <c r="L78" s="2"/>
      <c r="M78" s="2"/>
    </row>
    <row r="79" spans="2:13" ht="12" customHeight="1">
      <c r="B79" s="37" t="s">
        <v>54</v>
      </c>
      <c r="C79" s="35" t="s">
        <v>55</v>
      </c>
      <c r="D79" s="38" t="s">
        <v>56</v>
      </c>
      <c r="E79" s="38" t="s">
        <v>57</v>
      </c>
      <c r="F79" s="38" t="s">
        <v>58</v>
      </c>
      <c r="G79" s="165"/>
      <c r="H79" s="38" t="s">
        <v>56</v>
      </c>
      <c r="I79" s="38" t="s">
        <v>57</v>
      </c>
      <c r="J79" s="38" t="s">
        <v>58</v>
      </c>
      <c r="K79" s="182"/>
      <c r="L79" s="2"/>
      <c r="M79" s="2"/>
    </row>
    <row r="80" spans="2:13" ht="12" customHeight="1">
      <c r="B80" s="40"/>
      <c r="C80" s="41"/>
      <c r="D80" s="42" t="s">
        <v>60</v>
      </c>
      <c r="E80" s="42" t="s">
        <v>61</v>
      </c>
      <c r="F80" s="42" t="s">
        <v>49</v>
      </c>
      <c r="G80" s="166"/>
      <c r="H80" s="42" t="s">
        <v>60</v>
      </c>
      <c r="I80" s="42" t="s">
        <v>61</v>
      </c>
      <c r="J80" s="42" t="s">
        <v>49</v>
      </c>
      <c r="K80" s="183"/>
      <c r="L80" s="2"/>
      <c r="M80" s="2"/>
    </row>
    <row r="81" spans="2:13" ht="15.75" customHeight="1">
      <c r="B81" s="33">
        <v>1</v>
      </c>
      <c r="C81" s="43" t="s">
        <v>63</v>
      </c>
      <c r="D81" s="44">
        <v>3</v>
      </c>
      <c r="E81" s="32">
        <v>4</v>
      </c>
      <c r="F81" s="32">
        <v>5</v>
      </c>
      <c r="G81" s="32">
        <v>6</v>
      </c>
      <c r="H81" s="32">
        <v>7</v>
      </c>
      <c r="I81" s="32">
        <v>8</v>
      </c>
      <c r="J81" s="32">
        <v>9</v>
      </c>
      <c r="K81" s="45">
        <v>10</v>
      </c>
      <c r="L81" s="2"/>
      <c r="M81" s="2"/>
    </row>
    <row r="82" spans="2:13" ht="12.75" customHeight="1">
      <c r="B82" s="57" t="s">
        <v>135</v>
      </c>
      <c r="C82" s="78" t="s">
        <v>136</v>
      </c>
      <c r="D82" s="79"/>
      <c r="E82" s="59"/>
      <c r="F82" s="59"/>
      <c r="G82" s="60">
        <f>D82+E82+F82</f>
        <v>0</v>
      </c>
      <c r="H82" s="59"/>
      <c r="I82" s="59"/>
      <c r="J82" s="59"/>
      <c r="K82" s="81">
        <f>H82+I82+J82</f>
        <v>0</v>
      </c>
      <c r="L82" s="50"/>
      <c r="M82" s="2"/>
    </row>
    <row r="83" spans="2:13" ht="12.75" customHeight="1">
      <c r="B83" s="62" t="s">
        <v>70</v>
      </c>
      <c r="C83" s="130" t="s">
        <v>137</v>
      </c>
      <c r="D83" s="140"/>
      <c r="E83" s="140"/>
      <c r="F83" s="140"/>
      <c r="G83" s="163">
        <f>D83+E83+F83</f>
        <v>0</v>
      </c>
      <c r="H83" s="140"/>
      <c r="I83" s="140"/>
      <c r="J83" s="140"/>
      <c r="K83" s="180">
        <f>H83+I83+J83</f>
        <v>0</v>
      </c>
      <c r="L83" s="186"/>
      <c r="M83" s="187"/>
    </row>
    <row r="84" spans="2:13" ht="15" customHeight="1">
      <c r="B84" s="63" t="s">
        <v>93</v>
      </c>
      <c r="C84" s="130"/>
      <c r="D84" s="140"/>
      <c r="E84" s="140"/>
      <c r="F84" s="140"/>
      <c r="G84" s="163"/>
      <c r="H84" s="140"/>
      <c r="I84" s="140"/>
      <c r="J84" s="140"/>
      <c r="K84" s="180"/>
      <c r="L84" s="186"/>
      <c r="M84" s="187"/>
    </row>
    <row r="85" spans="2:13" ht="15" customHeight="1">
      <c r="B85" s="57" t="s">
        <v>138</v>
      </c>
      <c r="C85" s="58" t="s">
        <v>139</v>
      </c>
      <c r="D85" s="59"/>
      <c r="E85" s="59"/>
      <c r="F85" s="59"/>
      <c r="G85" s="60">
        <f>D85+E85+F85</f>
        <v>0</v>
      </c>
      <c r="H85" s="59"/>
      <c r="I85" s="59"/>
      <c r="J85" s="59"/>
      <c r="K85" s="61">
        <f>H85+I85+J85</f>
        <v>0</v>
      </c>
      <c r="L85" s="50"/>
      <c r="M85" s="2"/>
    </row>
    <row r="86" spans="2:13" ht="15" customHeight="1">
      <c r="B86" s="62" t="s">
        <v>70</v>
      </c>
      <c r="C86" s="130" t="s">
        <v>140</v>
      </c>
      <c r="D86" s="140"/>
      <c r="E86" s="140"/>
      <c r="F86" s="140"/>
      <c r="G86" s="163">
        <f>D86+E86+F86</f>
        <v>0</v>
      </c>
      <c r="H86" s="140"/>
      <c r="I86" s="140"/>
      <c r="J86" s="140"/>
      <c r="K86" s="180">
        <f>H86+I86+J86</f>
        <v>0</v>
      </c>
      <c r="L86" s="186"/>
      <c r="M86" s="187"/>
    </row>
    <row r="87" spans="2:13" ht="15" customHeight="1">
      <c r="B87" s="63" t="s">
        <v>141</v>
      </c>
      <c r="C87" s="130"/>
      <c r="D87" s="140"/>
      <c r="E87" s="140"/>
      <c r="F87" s="140"/>
      <c r="G87" s="163"/>
      <c r="H87" s="140"/>
      <c r="I87" s="140"/>
      <c r="J87" s="140"/>
      <c r="K87" s="180"/>
      <c r="L87" s="186"/>
      <c r="M87" s="187"/>
    </row>
    <row r="88" spans="2:13" ht="15" customHeight="1">
      <c r="B88" s="57" t="s">
        <v>142</v>
      </c>
      <c r="C88" s="58" t="s">
        <v>143</v>
      </c>
      <c r="D88" s="59"/>
      <c r="E88" s="59"/>
      <c r="F88" s="59"/>
      <c r="G88" s="60">
        <f>D88+E88+F88</f>
        <v>0</v>
      </c>
      <c r="H88" s="59"/>
      <c r="I88" s="59"/>
      <c r="J88" s="59"/>
      <c r="K88" s="97">
        <f>H88+I88+J88</f>
        <v>0</v>
      </c>
      <c r="L88" s="50"/>
      <c r="M88" s="2"/>
    </row>
    <row r="89" spans="2:13" ht="26.25" customHeight="1">
      <c r="B89" s="82" t="s">
        <v>144</v>
      </c>
      <c r="C89" s="68" t="s">
        <v>145</v>
      </c>
      <c r="D89" s="98">
        <f t="shared" ref="D89:K89" si="4">D57+D67+D70+D73+D82+D85+D88</f>
        <v>0</v>
      </c>
      <c r="E89" s="98">
        <f t="shared" si="4"/>
        <v>59096.21</v>
      </c>
      <c r="F89" s="98">
        <f t="shared" si="4"/>
        <v>433331.28</v>
      </c>
      <c r="G89" s="98">
        <f t="shared" si="4"/>
        <v>492427.49</v>
      </c>
      <c r="H89" s="98">
        <f t="shared" si="4"/>
        <v>0</v>
      </c>
      <c r="I89" s="98">
        <f t="shared" si="4"/>
        <v>53802.45</v>
      </c>
      <c r="J89" s="98">
        <f t="shared" si="4"/>
        <v>301751.06</v>
      </c>
      <c r="K89" s="99">
        <f t="shared" si="4"/>
        <v>355553.51</v>
      </c>
      <c r="L89" s="50"/>
      <c r="M89" s="2"/>
    </row>
    <row r="90" spans="2:13" ht="26.25" customHeight="1">
      <c r="B90" s="100" t="s">
        <v>146</v>
      </c>
      <c r="C90" s="72" t="s">
        <v>147</v>
      </c>
      <c r="D90" s="101">
        <f t="shared" ref="D90:K90" si="5">D55+D89</f>
        <v>0</v>
      </c>
      <c r="E90" s="101">
        <f t="shared" si="5"/>
        <v>4676678.3100000005</v>
      </c>
      <c r="F90" s="101">
        <f t="shared" si="5"/>
        <v>542694.84000000008</v>
      </c>
      <c r="G90" s="101">
        <f t="shared" si="5"/>
        <v>5219373.1500000004</v>
      </c>
      <c r="H90" s="101">
        <f t="shared" si="5"/>
        <v>0</v>
      </c>
      <c r="I90" s="101">
        <f t="shared" si="5"/>
        <v>4669311.9700000007</v>
      </c>
      <c r="J90" s="101">
        <f t="shared" si="5"/>
        <v>374996.11</v>
      </c>
      <c r="K90" s="102">
        <f t="shared" si="5"/>
        <v>5044308.08</v>
      </c>
      <c r="L90" s="50"/>
      <c r="M90" s="2"/>
    </row>
    <row r="91" spans="2:13" ht="18.75" customHeight="1">
      <c r="B91" s="103"/>
      <c r="C91" s="74"/>
      <c r="D91" s="75"/>
      <c r="E91" s="75"/>
      <c r="F91" s="75"/>
      <c r="G91" s="75"/>
      <c r="H91" s="75"/>
      <c r="I91" s="75"/>
      <c r="J91" s="76"/>
      <c r="K91" s="77" t="s">
        <v>148</v>
      </c>
      <c r="L91" s="2"/>
      <c r="M91" s="2"/>
    </row>
    <row r="92" spans="2:13" ht="17.25" customHeight="1">
      <c r="B92" s="30"/>
      <c r="C92" s="31" t="s">
        <v>44</v>
      </c>
      <c r="D92" s="145" t="s">
        <v>45</v>
      </c>
      <c r="E92" s="146"/>
      <c r="F92" s="147"/>
      <c r="G92" s="148"/>
      <c r="H92" s="146" t="s">
        <v>46</v>
      </c>
      <c r="I92" s="147"/>
      <c r="J92" s="147"/>
      <c r="K92" s="147"/>
      <c r="L92" s="2"/>
      <c r="M92" s="2"/>
    </row>
    <row r="93" spans="2:13" ht="12" customHeight="1">
      <c r="B93" s="34"/>
      <c r="C93" s="35" t="s">
        <v>48</v>
      </c>
      <c r="D93" s="36" t="s">
        <v>49</v>
      </c>
      <c r="E93" s="36" t="s">
        <v>50</v>
      </c>
      <c r="F93" s="36" t="s">
        <v>51</v>
      </c>
      <c r="G93" s="164" t="s">
        <v>52</v>
      </c>
      <c r="H93" s="36" t="s">
        <v>49</v>
      </c>
      <c r="I93" s="36" t="s">
        <v>50</v>
      </c>
      <c r="J93" s="36" t="s">
        <v>51</v>
      </c>
      <c r="K93" s="181" t="s">
        <v>52</v>
      </c>
      <c r="L93" s="2"/>
      <c r="M93" s="2"/>
    </row>
    <row r="94" spans="2:13" ht="12" customHeight="1">
      <c r="B94" s="37" t="s">
        <v>149</v>
      </c>
      <c r="C94" s="35" t="s">
        <v>55</v>
      </c>
      <c r="D94" s="38" t="s">
        <v>56</v>
      </c>
      <c r="E94" s="38" t="s">
        <v>57</v>
      </c>
      <c r="F94" s="38" t="s">
        <v>58</v>
      </c>
      <c r="G94" s="165"/>
      <c r="H94" s="38" t="s">
        <v>56</v>
      </c>
      <c r="I94" s="38" t="s">
        <v>57</v>
      </c>
      <c r="J94" s="38" t="s">
        <v>58</v>
      </c>
      <c r="K94" s="182"/>
      <c r="L94" s="2"/>
      <c r="M94" s="2"/>
    </row>
    <row r="95" spans="2:13" ht="12" customHeight="1">
      <c r="B95" s="40"/>
      <c r="C95" s="41"/>
      <c r="D95" s="42" t="s">
        <v>60</v>
      </c>
      <c r="E95" s="42" t="s">
        <v>61</v>
      </c>
      <c r="F95" s="42" t="s">
        <v>49</v>
      </c>
      <c r="G95" s="166"/>
      <c r="H95" s="42" t="s">
        <v>60</v>
      </c>
      <c r="I95" s="42" t="s">
        <v>61</v>
      </c>
      <c r="J95" s="42" t="s">
        <v>49</v>
      </c>
      <c r="K95" s="183"/>
      <c r="L95" s="2"/>
      <c r="M95" s="2"/>
    </row>
    <row r="96" spans="2:13" ht="13.5" customHeight="1">
      <c r="B96" s="33">
        <v>1</v>
      </c>
      <c r="C96" s="43" t="s">
        <v>63</v>
      </c>
      <c r="D96" s="44">
        <v>3</v>
      </c>
      <c r="E96" s="44">
        <v>4</v>
      </c>
      <c r="F96" s="44">
        <v>5</v>
      </c>
      <c r="G96" s="44">
        <v>6</v>
      </c>
      <c r="H96" s="44">
        <v>7</v>
      </c>
      <c r="I96" s="44">
        <v>8</v>
      </c>
      <c r="J96" s="44">
        <v>9</v>
      </c>
      <c r="K96" s="45">
        <v>10</v>
      </c>
      <c r="L96" s="2"/>
      <c r="M96" s="2"/>
    </row>
    <row r="97" spans="2:13" ht="20.100000000000001" customHeight="1">
      <c r="B97" s="46" t="s">
        <v>150</v>
      </c>
      <c r="C97" s="47"/>
      <c r="D97" s="48"/>
      <c r="E97" s="48"/>
      <c r="F97" s="48"/>
      <c r="G97" s="48"/>
      <c r="H97" s="48"/>
      <c r="I97" s="48"/>
      <c r="J97" s="48"/>
      <c r="K97" s="49"/>
      <c r="L97" s="50"/>
      <c r="M97" s="2"/>
    </row>
    <row r="98" spans="2:13" ht="22.5" customHeight="1">
      <c r="B98" s="88" t="s">
        <v>151</v>
      </c>
      <c r="C98" s="52" t="s">
        <v>152</v>
      </c>
      <c r="D98" s="54"/>
      <c r="E98" s="54"/>
      <c r="F98" s="54"/>
      <c r="G98" s="55">
        <f>D98+E98+F98</f>
        <v>0</v>
      </c>
      <c r="H98" s="54"/>
      <c r="I98" s="54"/>
      <c r="J98" s="54"/>
      <c r="K98" s="56">
        <f>H98+I98+J98</f>
        <v>0</v>
      </c>
      <c r="L98" s="50"/>
      <c r="M98" s="2"/>
    </row>
    <row r="99" spans="2:13" ht="15" customHeight="1">
      <c r="B99" s="62" t="s">
        <v>70</v>
      </c>
      <c r="C99" s="130" t="s">
        <v>153</v>
      </c>
      <c r="D99" s="140"/>
      <c r="E99" s="140"/>
      <c r="F99" s="140"/>
      <c r="G99" s="163">
        <f>D99+E99+F99</f>
        <v>0</v>
      </c>
      <c r="H99" s="140"/>
      <c r="I99" s="140"/>
      <c r="J99" s="140"/>
      <c r="K99" s="180">
        <f>H99+I99+J99</f>
        <v>0</v>
      </c>
      <c r="L99" s="186"/>
      <c r="M99" s="187"/>
    </row>
    <row r="100" spans="2:13" ht="15" customHeight="1">
      <c r="B100" s="63" t="s">
        <v>93</v>
      </c>
      <c r="C100" s="130"/>
      <c r="D100" s="140"/>
      <c r="E100" s="140"/>
      <c r="F100" s="140"/>
      <c r="G100" s="163"/>
      <c r="H100" s="140"/>
      <c r="I100" s="140"/>
      <c r="J100" s="140"/>
      <c r="K100" s="180"/>
      <c r="L100" s="186"/>
      <c r="M100" s="187"/>
    </row>
    <row r="101" spans="2:13" ht="22.5" customHeight="1">
      <c r="B101" s="57" t="s">
        <v>154</v>
      </c>
      <c r="C101" s="58" t="s">
        <v>155</v>
      </c>
      <c r="D101" s="59"/>
      <c r="E101" s="59">
        <v>1404.9</v>
      </c>
      <c r="F101" s="59">
        <v>3883.09</v>
      </c>
      <c r="G101" s="60">
        <f>D101+E101+F101</f>
        <v>5287.99</v>
      </c>
      <c r="H101" s="59"/>
      <c r="I101" s="59">
        <v>14267.11</v>
      </c>
      <c r="J101" s="59">
        <v>3625.97</v>
      </c>
      <c r="K101" s="61">
        <f>H101+I101+J101</f>
        <v>17893.080000000002</v>
      </c>
      <c r="L101" s="50"/>
      <c r="M101" s="2"/>
    </row>
    <row r="102" spans="2:13" ht="15" customHeight="1">
      <c r="B102" s="62" t="s">
        <v>70</v>
      </c>
      <c r="C102" s="130" t="s">
        <v>156</v>
      </c>
      <c r="D102" s="140"/>
      <c r="E102" s="140"/>
      <c r="F102" s="140"/>
      <c r="G102" s="163">
        <f>D102+E102+F102</f>
        <v>0</v>
      </c>
      <c r="H102" s="140"/>
      <c r="I102" s="140"/>
      <c r="J102" s="140"/>
      <c r="K102" s="180">
        <f>H102+I102+J102</f>
        <v>0</v>
      </c>
      <c r="L102" s="186"/>
      <c r="M102" s="187"/>
    </row>
    <row r="103" spans="2:13" ht="15" customHeight="1">
      <c r="B103" s="63" t="s">
        <v>130</v>
      </c>
      <c r="C103" s="130"/>
      <c r="D103" s="140"/>
      <c r="E103" s="140"/>
      <c r="F103" s="140"/>
      <c r="G103" s="163"/>
      <c r="H103" s="140"/>
      <c r="I103" s="140"/>
      <c r="J103" s="140"/>
      <c r="K103" s="180"/>
      <c r="L103" s="186"/>
      <c r="M103" s="187"/>
    </row>
    <row r="104" spans="2:13" ht="20.100000000000001" customHeight="1">
      <c r="B104" s="57" t="s">
        <v>157</v>
      </c>
      <c r="C104" s="58" t="s">
        <v>158</v>
      </c>
      <c r="D104" s="59"/>
      <c r="E104" s="59">
        <v>1.93</v>
      </c>
      <c r="F104" s="59"/>
      <c r="G104" s="60">
        <f>D104+E104+F104</f>
        <v>1.93</v>
      </c>
      <c r="H104" s="59"/>
      <c r="I104" s="59"/>
      <c r="J104" s="59"/>
      <c r="K104" s="61">
        <f>H104+I104+J104</f>
        <v>0</v>
      </c>
      <c r="L104" s="50"/>
      <c r="M104" s="2"/>
    </row>
    <row r="105" spans="2:13" ht="20.100000000000001" customHeight="1">
      <c r="B105" s="57" t="s">
        <v>159</v>
      </c>
      <c r="C105" s="58" t="s">
        <v>160</v>
      </c>
      <c r="D105" s="65">
        <f>D108+D109+D110+D111</f>
        <v>0</v>
      </c>
      <c r="E105" s="65">
        <f>E108+E109+E110+E111</f>
        <v>0</v>
      </c>
      <c r="F105" s="65">
        <f>F106+F108+F109+F110+F111</f>
        <v>0</v>
      </c>
      <c r="G105" s="65">
        <f>G106+G108+G109+G110+G111</f>
        <v>0</v>
      </c>
      <c r="H105" s="65">
        <f>H108+H109+H110+H111</f>
        <v>0</v>
      </c>
      <c r="I105" s="65">
        <f>I108+I109+I110+I111</f>
        <v>0</v>
      </c>
      <c r="J105" s="65">
        <f>J106+J108+J109+J110+J111</f>
        <v>0</v>
      </c>
      <c r="K105" s="66">
        <f>K106+K108+K109+K110+K111</f>
        <v>0</v>
      </c>
      <c r="L105" s="50"/>
      <c r="M105" s="2"/>
    </row>
    <row r="106" spans="2:13" ht="15" customHeight="1">
      <c r="B106" s="62" t="s">
        <v>112</v>
      </c>
      <c r="C106" s="130" t="s">
        <v>161</v>
      </c>
      <c r="D106" s="141" t="s">
        <v>162</v>
      </c>
      <c r="E106" s="141" t="s">
        <v>162</v>
      </c>
      <c r="F106" s="140"/>
      <c r="G106" s="163">
        <f>F106</f>
        <v>0</v>
      </c>
      <c r="H106" s="141" t="s">
        <v>162</v>
      </c>
      <c r="I106" s="141" t="s">
        <v>162</v>
      </c>
      <c r="J106" s="140"/>
      <c r="K106" s="180">
        <f>J106</f>
        <v>0</v>
      </c>
      <c r="L106" s="186"/>
      <c r="M106" s="187"/>
    </row>
    <row r="107" spans="2:13" ht="22.5" customHeight="1">
      <c r="B107" s="63" t="s">
        <v>163</v>
      </c>
      <c r="C107" s="130"/>
      <c r="D107" s="141"/>
      <c r="E107" s="141"/>
      <c r="F107" s="140"/>
      <c r="G107" s="163"/>
      <c r="H107" s="141"/>
      <c r="I107" s="141"/>
      <c r="J107" s="140"/>
      <c r="K107" s="180"/>
      <c r="L107" s="186"/>
      <c r="M107" s="187"/>
    </row>
    <row r="108" spans="2:13" ht="20.100000000000001" customHeight="1">
      <c r="B108" s="91" t="s">
        <v>164</v>
      </c>
      <c r="C108" s="58" t="s">
        <v>165</v>
      </c>
      <c r="D108" s="59"/>
      <c r="E108" s="59"/>
      <c r="F108" s="59"/>
      <c r="G108" s="60">
        <f t="shared" ref="G108:G113" si="6">D108+E108+F108</f>
        <v>0</v>
      </c>
      <c r="H108" s="59"/>
      <c r="I108" s="59"/>
      <c r="J108" s="59"/>
      <c r="K108" s="61">
        <f t="shared" ref="K108:K113" si="7">H108+I108+J108</f>
        <v>0</v>
      </c>
      <c r="L108" s="50"/>
      <c r="M108" s="2"/>
    </row>
    <row r="109" spans="2:13" ht="20.100000000000001" customHeight="1">
      <c r="B109" s="91" t="s">
        <v>166</v>
      </c>
      <c r="C109" s="58" t="s">
        <v>167</v>
      </c>
      <c r="D109" s="59"/>
      <c r="E109" s="59"/>
      <c r="F109" s="59"/>
      <c r="G109" s="60">
        <f t="shared" si="6"/>
        <v>0</v>
      </c>
      <c r="H109" s="59"/>
      <c r="I109" s="59"/>
      <c r="J109" s="59"/>
      <c r="K109" s="61">
        <f t="shared" si="7"/>
        <v>0</v>
      </c>
      <c r="L109" s="50"/>
      <c r="M109" s="2"/>
    </row>
    <row r="110" spans="2:13" ht="20.100000000000001" customHeight="1">
      <c r="B110" s="91" t="s">
        <v>141</v>
      </c>
      <c r="C110" s="58" t="s">
        <v>168</v>
      </c>
      <c r="D110" s="59"/>
      <c r="E110" s="59"/>
      <c r="F110" s="59"/>
      <c r="G110" s="60">
        <f t="shared" si="6"/>
        <v>0</v>
      </c>
      <c r="H110" s="59"/>
      <c r="I110" s="59"/>
      <c r="J110" s="59"/>
      <c r="K110" s="61">
        <f t="shared" si="7"/>
        <v>0</v>
      </c>
      <c r="L110" s="50"/>
      <c r="M110" s="2"/>
    </row>
    <row r="111" spans="2:13" ht="22.5" customHeight="1">
      <c r="B111" s="91" t="s">
        <v>169</v>
      </c>
      <c r="C111" s="58" t="s">
        <v>170</v>
      </c>
      <c r="D111" s="59"/>
      <c r="E111" s="59"/>
      <c r="F111" s="59"/>
      <c r="G111" s="60">
        <f t="shared" si="6"/>
        <v>0</v>
      </c>
      <c r="H111" s="59"/>
      <c r="I111" s="59"/>
      <c r="J111" s="59"/>
      <c r="K111" s="61">
        <f t="shared" si="7"/>
        <v>0</v>
      </c>
      <c r="L111" s="50"/>
      <c r="M111" s="2"/>
    </row>
    <row r="112" spans="2:13" ht="23.1" customHeight="1">
      <c r="B112" s="57" t="s">
        <v>171</v>
      </c>
      <c r="C112" s="58" t="s">
        <v>172</v>
      </c>
      <c r="D112" s="59"/>
      <c r="E112" s="59"/>
      <c r="F112" s="59">
        <v>194003.34</v>
      </c>
      <c r="G112" s="60">
        <f t="shared" si="6"/>
        <v>194003.34</v>
      </c>
      <c r="H112" s="59"/>
      <c r="I112" s="59"/>
      <c r="J112" s="59">
        <v>152173.34</v>
      </c>
      <c r="K112" s="61">
        <f t="shared" si="7"/>
        <v>152173.34</v>
      </c>
      <c r="L112" s="50"/>
      <c r="M112" s="2"/>
    </row>
    <row r="113" spans="2:13" ht="15" customHeight="1">
      <c r="B113" s="62" t="s">
        <v>70</v>
      </c>
      <c r="C113" s="130" t="s">
        <v>173</v>
      </c>
      <c r="D113" s="140"/>
      <c r="E113" s="140"/>
      <c r="F113" s="140"/>
      <c r="G113" s="163">
        <f t="shared" si="6"/>
        <v>0</v>
      </c>
      <c r="H113" s="140"/>
      <c r="I113" s="140"/>
      <c r="J113" s="140"/>
      <c r="K113" s="180">
        <f t="shared" si="7"/>
        <v>0</v>
      </c>
      <c r="L113" s="186"/>
      <c r="M113" s="187"/>
    </row>
    <row r="114" spans="2:13" ht="15" customHeight="1">
      <c r="B114" s="63" t="s">
        <v>130</v>
      </c>
      <c r="C114" s="130"/>
      <c r="D114" s="140"/>
      <c r="E114" s="140"/>
      <c r="F114" s="140"/>
      <c r="G114" s="163"/>
      <c r="H114" s="140"/>
      <c r="I114" s="140"/>
      <c r="J114" s="140"/>
      <c r="K114" s="180"/>
      <c r="L114" s="186"/>
      <c r="M114" s="187"/>
    </row>
    <row r="115" spans="2:13" ht="12.75" customHeight="1">
      <c r="B115" s="57" t="s">
        <v>174</v>
      </c>
      <c r="C115" s="58" t="s">
        <v>175</v>
      </c>
      <c r="D115" s="67"/>
      <c r="E115" s="59">
        <v>8950579.6999999993</v>
      </c>
      <c r="F115" s="59"/>
      <c r="G115" s="60">
        <f>D115+E115+F115</f>
        <v>8950579.6999999993</v>
      </c>
      <c r="H115" s="67"/>
      <c r="I115" s="59">
        <v>8950579.6999999993</v>
      </c>
      <c r="J115" s="59"/>
      <c r="K115" s="61">
        <f>H115+I115+J115</f>
        <v>8950579.6999999993</v>
      </c>
      <c r="L115" s="50"/>
      <c r="M115" s="2"/>
    </row>
    <row r="116" spans="2:13" ht="11.25" customHeight="1">
      <c r="B116" s="57" t="s">
        <v>176</v>
      </c>
      <c r="C116" s="58" t="s">
        <v>177</v>
      </c>
      <c r="D116" s="59"/>
      <c r="E116" s="59"/>
      <c r="F116" s="59"/>
      <c r="G116" s="60">
        <f>D116+E116+F116</f>
        <v>0</v>
      </c>
      <c r="H116" s="59"/>
      <c r="I116" s="59"/>
      <c r="J116" s="59"/>
      <c r="K116" s="61">
        <f>H116+I116+J116</f>
        <v>0</v>
      </c>
      <c r="L116" s="50"/>
      <c r="M116" s="2"/>
    </row>
    <row r="117" spans="2:13" ht="11.25" customHeight="1">
      <c r="B117" s="104" t="s">
        <v>178</v>
      </c>
      <c r="C117" s="58" t="s">
        <v>179</v>
      </c>
      <c r="D117" s="59"/>
      <c r="E117" s="59">
        <v>858000</v>
      </c>
      <c r="F117" s="59"/>
      <c r="G117" s="60">
        <f>D117+E117+F117</f>
        <v>858000</v>
      </c>
      <c r="H117" s="59"/>
      <c r="I117" s="59">
        <v>872340</v>
      </c>
      <c r="J117" s="59"/>
      <c r="K117" s="61">
        <f>H117+I117+J117</f>
        <v>872340</v>
      </c>
      <c r="L117" s="50"/>
      <c r="M117" s="2"/>
    </row>
    <row r="118" spans="2:13" ht="26.25" customHeight="1">
      <c r="B118" s="105" t="s">
        <v>180</v>
      </c>
      <c r="C118" s="68" t="s">
        <v>181</v>
      </c>
      <c r="D118" s="106">
        <f t="shared" ref="D118:K118" si="8">D98+D101+D104+D105+D112+D115+D116+D117</f>
        <v>0</v>
      </c>
      <c r="E118" s="106">
        <f t="shared" si="8"/>
        <v>9809986.5299999993</v>
      </c>
      <c r="F118" s="106">
        <f t="shared" si="8"/>
        <v>197886.43</v>
      </c>
      <c r="G118" s="106">
        <f t="shared" si="8"/>
        <v>10007872.959999999</v>
      </c>
      <c r="H118" s="106">
        <f t="shared" si="8"/>
        <v>0</v>
      </c>
      <c r="I118" s="106">
        <f t="shared" si="8"/>
        <v>9837186.8099999987</v>
      </c>
      <c r="J118" s="106">
        <f t="shared" si="8"/>
        <v>155799.31</v>
      </c>
      <c r="K118" s="107">
        <f t="shared" si="8"/>
        <v>9992986.1199999992</v>
      </c>
      <c r="L118" s="50"/>
      <c r="M118" s="2"/>
    </row>
    <row r="119" spans="2:13" ht="20.100000000000001" customHeight="1">
      <c r="B119" s="85" t="s">
        <v>182</v>
      </c>
      <c r="C119" s="47"/>
      <c r="D119" s="86"/>
      <c r="E119" s="86"/>
      <c r="F119" s="86"/>
      <c r="G119" s="86"/>
      <c r="H119" s="86"/>
      <c r="I119" s="86"/>
      <c r="J119" s="86"/>
      <c r="K119" s="87"/>
      <c r="L119" s="50"/>
      <c r="M119" s="2"/>
    </row>
    <row r="120" spans="2:13" ht="13.5" customHeight="1">
      <c r="B120" s="108" t="s">
        <v>183</v>
      </c>
      <c r="C120" s="109" t="s">
        <v>184</v>
      </c>
      <c r="D120" s="110"/>
      <c r="E120" s="110">
        <v>-5133308.22</v>
      </c>
      <c r="F120" s="110">
        <v>344808.41</v>
      </c>
      <c r="G120" s="111">
        <f>D120+E120+F120</f>
        <v>-4788499.8099999996</v>
      </c>
      <c r="H120" s="110"/>
      <c r="I120" s="110">
        <v>-5167874.84</v>
      </c>
      <c r="J120" s="110">
        <v>219196.79999999999</v>
      </c>
      <c r="K120" s="112">
        <f>H120+I120+J120</f>
        <v>-4948678.04</v>
      </c>
      <c r="L120" s="50"/>
      <c r="M120" s="2"/>
    </row>
    <row r="121" spans="2:13" ht="30" customHeight="1">
      <c r="B121" s="100" t="s">
        <v>185</v>
      </c>
      <c r="C121" s="72" t="s">
        <v>186</v>
      </c>
      <c r="D121" s="101">
        <f t="shared" ref="D121:K121" si="9">D118+D120</f>
        <v>0</v>
      </c>
      <c r="E121" s="101">
        <f t="shared" si="9"/>
        <v>4676678.3099999996</v>
      </c>
      <c r="F121" s="101">
        <f t="shared" si="9"/>
        <v>542694.84</v>
      </c>
      <c r="G121" s="101">
        <f t="shared" si="9"/>
        <v>5219373.1499999994</v>
      </c>
      <c r="H121" s="101">
        <f t="shared" si="9"/>
        <v>0</v>
      </c>
      <c r="I121" s="101">
        <f t="shared" si="9"/>
        <v>4669311.9699999988</v>
      </c>
      <c r="J121" s="101">
        <f t="shared" si="9"/>
        <v>374996.11</v>
      </c>
      <c r="K121" s="102">
        <f t="shared" si="9"/>
        <v>5044308.0799999991</v>
      </c>
      <c r="L121" s="50"/>
      <c r="M121" s="2"/>
    </row>
    <row r="122" spans="2:13" ht="24" customHeight="1">
      <c r="B122" s="123" t="s">
        <v>187</v>
      </c>
      <c r="C122" s="123"/>
      <c r="D122" s="123"/>
      <c r="E122" s="123"/>
      <c r="F122" s="113"/>
      <c r="G122" s="113"/>
      <c r="H122" s="113"/>
      <c r="I122" s="113"/>
      <c r="J122" s="113"/>
      <c r="K122" s="113"/>
      <c r="L122" s="8"/>
      <c r="M122" s="2"/>
    </row>
    <row r="123" spans="2:13" ht="12.75" customHeight="1">
      <c r="B123" s="124" t="s">
        <v>188</v>
      </c>
      <c r="C123" s="124"/>
      <c r="D123" s="124"/>
      <c r="E123" s="124"/>
      <c r="F123" s="8"/>
      <c r="G123" s="8"/>
      <c r="H123" s="8"/>
      <c r="I123" s="8"/>
      <c r="J123" s="8"/>
      <c r="K123" s="8"/>
      <c r="L123" s="8"/>
      <c r="M123" s="2"/>
    </row>
    <row r="124" spans="2:13" ht="12.75" customHeight="1">
      <c r="B124" s="16"/>
      <c r="C124" s="114"/>
      <c r="M124" s="2"/>
    </row>
    <row r="125" spans="2:13" ht="12.75" customHeight="1">
      <c r="B125" s="16" t="s">
        <v>189</v>
      </c>
      <c r="C125" s="132"/>
      <c r="D125" s="132"/>
      <c r="E125" s="132"/>
      <c r="G125" s="16" t="s">
        <v>190</v>
      </c>
      <c r="H125" s="152"/>
      <c r="I125" s="152"/>
      <c r="J125" s="143"/>
      <c r="K125" s="143"/>
      <c r="M125" s="2"/>
    </row>
    <row r="126" spans="2:13" ht="12.75" customHeight="1">
      <c r="B126" s="16" t="s">
        <v>191</v>
      </c>
      <c r="C126" s="133" t="s">
        <v>192</v>
      </c>
      <c r="D126" s="133"/>
      <c r="E126" s="133"/>
      <c r="G126" s="16"/>
      <c r="H126" s="144" t="s">
        <v>193</v>
      </c>
      <c r="I126" s="144"/>
      <c r="J126" s="144" t="s">
        <v>192</v>
      </c>
      <c r="K126" s="144"/>
      <c r="M126" s="2"/>
    </row>
    <row r="127" spans="2:13" ht="12.75" customHeight="1">
      <c r="B127" s="16"/>
      <c r="C127" s="114"/>
      <c r="M127" s="2"/>
    </row>
    <row r="128" spans="2:13" ht="12.75" customHeight="1">
      <c r="B128" s="16"/>
      <c r="C128" s="114"/>
      <c r="D128" s="8"/>
      <c r="E128" s="115"/>
      <c r="F128" s="151" t="s">
        <v>194</v>
      </c>
      <c r="G128" s="151"/>
      <c r="H128" s="169"/>
      <c r="I128" s="169"/>
      <c r="J128" s="169"/>
      <c r="K128" s="169"/>
    </row>
    <row r="129" spans="2:11" ht="12.75" customHeight="1">
      <c r="B129" s="16"/>
      <c r="C129" s="114"/>
      <c r="D129" s="8"/>
      <c r="E129" s="8"/>
      <c r="F129" s="8"/>
      <c r="G129" s="8"/>
      <c r="H129" s="144" t="s">
        <v>195</v>
      </c>
      <c r="I129" s="144"/>
      <c r="J129" s="144"/>
      <c r="K129" s="144"/>
    </row>
    <row r="130" spans="2:11" ht="12.75" customHeight="1">
      <c r="B130" s="16"/>
      <c r="C130" s="114"/>
      <c r="D130" s="142" t="s">
        <v>196</v>
      </c>
      <c r="E130" s="142"/>
      <c r="F130" s="143"/>
      <c r="G130" s="143"/>
      <c r="H130" s="152"/>
      <c r="I130" s="152"/>
      <c r="J130" s="143"/>
      <c r="K130" s="143"/>
    </row>
    <row r="131" spans="2:11" ht="12.75" customHeight="1">
      <c r="B131" s="16"/>
      <c r="C131" s="114"/>
      <c r="D131" s="124" t="s">
        <v>197</v>
      </c>
      <c r="E131" s="124"/>
      <c r="F131" s="144" t="s">
        <v>198</v>
      </c>
      <c r="G131" s="144"/>
      <c r="H131" s="144" t="s">
        <v>193</v>
      </c>
      <c r="I131" s="144"/>
      <c r="J131" s="144" t="s">
        <v>192</v>
      </c>
      <c r="K131" s="144"/>
    </row>
    <row r="132" spans="2:11" ht="12.75" customHeight="1">
      <c r="B132" s="16"/>
      <c r="C132" s="114"/>
      <c r="D132" s="16"/>
      <c r="E132" s="16"/>
      <c r="F132" s="116"/>
      <c r="G132" s="116"/>
      <c r="H132" s="116"/>
      <c r="I132" s="116"/>
      <c r="J132" s="116"/>
      <c r="K132" s="116"/>
    </row>
    <row r="133" spans="2:11" ht="12.75" customHeight="1">
      <c r="B133" s="117" t="s">
        <v>199</v>
      </c>
      <c r="C133" s="39"/>
      <c r="D133" s="143"/>
      <c r="E133" s="143"/>
      <c r="F133" s="152"/>
      <c r="G133" s="152"/>
      <c r="H133" s="143"/>
      <c r="I133" s="143"/>
      <c r="J133" s="143"/>
      <c r="K133" s="143"/>
    </row>
    <row r="134" spans="2:11" ht="16.5" customHeight="1">
      <c r="B134" s="18" t="s">
        <v>200</v>
      </c>
      <c r="C134" s="16"/>
      <c r="D134" s="144" t="s">
        <v>198</v>
      </c>
      <c r="E134" s="144"/>
      <c r="F134" s="144" t="s">
        <v>193</v>
      </c>
      <c r="G134" s="144"/>
      <c r="H134" s="144" t="s">
        <v>192</v>
      </c>
      <c r="I134" s="144"/>
      <c r="J134" s="144" t="s">
        <v>201</v>
      </c>
      <c r="K134" s="144"/>
    </row>
    <row r="135" spans="2:11" ht="16.5" customHeight="1">
      <c r="B135" s="18"/>
      <c r="C135" s="16"/>
      <c r="D135" s="116"/>
      <c r="E135" s="116"/>
      <c r="F135" s="116"/>
      <c r="G135" s="116"/>
      <c r="H135" s="116"/>
      <c r="I135" s="116"/>
      <c r="J135" s="116"/>
      <c r="K135" s="116"/>
    </row>
    <row r="136" spans="2:11" ht="13.5" customHeight="1">
      <c r="F136" s="118"/>
      <c r="G136" s="118"/>
      <c r="H136" s="118"/>
      <c r="I136" s="118"/>
      <c r="J136" s="118"/>
    </row>
    <row r="137" spans="2:11" ht="48" customHeight="1">
      <c r="E137" s="119"/>
      <c r="F137" s="153"/>
      <c r="G137" s="154"/>
      <c r="H137" s="170" t="s">
        <v>202</v>
      </c>
      <c r="I137" s="171"/>
      <c r="J137" s="170"/>
      <c r="K137" s="120"/>
    </row>
    <row r="138" spans="2:11" ht="3.75" customHeight="1">
      <c r="B138" s="121" t="s">
        <v>203</v>
      </c>
      <c r="F138" s="155"/>
      <c r="G138" s="155"/>
      <c r="H138" s="155"/>
      <c r="I138" s="155"/>
      <c r="J138" s="155"/>
    </row>
    <row r="139" spans="2:11" ht="13.5" customHeight="1">
      <c r="E139" s="119"/>
      <c r="F139" s="156" t="s">
        <v>204</v>
      </c>
      <c r="G139" s="157"/>
      <c r="H139" s="172"/>
      <c r="I139" s="173"/>
      <c r="J139" s="172"/>
      <c r="K139" s="120"/>
    </row>
    <row r="140" spans="2:11" ht="15" customHeight="1">
      <c r="E140" s="119"/>
      <c r="F140" s="158" t="s">
        <v>205</v>
      </c>
      <c r="G140" s="159"/>
      <c r="H140" s="174"/>
      <c r="I140" s="175"/>
      <c r="J140" s="174"/>
      <c r="K140" s="120"/>
    </row>
    <row r="141" spans="2:11" ht="15" customHeight="1">
      <c r="E141" s="119"/>
      <c r="F141" s="158" t="s">
        <v>206</v>
      </c>
      <c r="G141" s="159"/>
      <c r="H141" s="176"/>
      <c r="I141" s="177"/>
      <c r="J141" s="176"/>
      <c r="K141" s="120"/>
    </row>
    <row r="142" spans="2:11" ht="15" customHeight="1">
      <c r="E142" s="119"/>
      <c r="F142" s="158" t="s">
        <v>207</v>
      </c>
      <c r="G142" s="159"/>
      <c r="H142" s="176"/>
      <c r="I142" s="177"/>
      <c r="J142" s="176"/>
      <c r="K142" s="120"/>
    </row>
    <row r="143" spans="2:11" ht="15" customHeight="1">
      <c r="E143" s="119"/>
      <c r="F143" s="158" t="s">
        <v>208</v>
      </c>
      <c r="G143" s="159"/>
      <c r="H143" s="176"/>
      <c r="I143" s="177"/>
      <c r="J143" s="176"/>
      <c r="K143" s="120"/>
    </row>
    <row r="144" spans="2:11" ht="15" customHeight="1">
      <c r="E144" s="119"/>
      <c r="F144" s="158" t="s">
        <v>209</v>
      </c>
      <c r="G144" s="159"/>
      <c r="H144" s="174"/>
      <c r="I144" s="175"/>
      <c r="J144" s="174"/>
      <c r="K144" s="120"/>
    </row>
    <row r="145" spans="2:11" ht="15" customHeight="1">
      <c r="E145" s="119"/>
      <c r="F145" s="158" t="s">
        <v>210</v>
      </c>
      <c r="G145" s="159"/>
      <c r="H145" s="174"/>
      <c r="I145" s="175"/>
      <c r="J145" s="174"/>
      <c r="K145" s="120"/>
    </row>
    <row r="146" spans="2:11" ht="15" customHeight="1">
      <c r="E146" s="119"/>
      <c r="F146" s="158" t="s">
        <v>211</v>
      </c>
      <c r="G146" s="159"/>
      <c r="H146" s="176"/>
      <c r="I146" s="177"/>
      <c r="J146" s="176"/>
      <c r="K146" s="120"/>
    </row>
    <row r="147" spans="2:11" ht="13.5" customHeight="1">
      <c r="E147" s="119"/>
      <c r="F147" s="160" t="s">
        <v>212</v>
      </c>
      <c r="G147" s="161"/>
      <c r="H147" s="178"/>
      <c r="I147" s="179"/>
      <c r="J147" s="178"/>
      <c r="K147" s="120"/>
    </row>
    <row r="148" spans="2:11" ht="3.75" customHeight="1">
      <c r="B148" s="121" t="s">
        <v>213</v>
      </c>
      <c r="F148" s="162"/>
      <c r="G148" s="162"/>
      <c r="H148" s="162"/>
      <c r="I148" s="162"/>
      <c r="J148" s="162"/>
    </row>
  </sheetData>
  <mergeCells count="266">
    <mergeCell ref="M102:M103"/>
    <mergeCell ref="M106:M107"/>
    <mergeCell ref="M113:M114"/>
    <mergeCell ref="M26:M27"/>
    <mergeCell ref="M31:M32"/>
    <mergeCell ref="M36:M37"/>
    <mergeCell ref="M45:M46"/>
    <mergeCell ref="M49:M50"/>
    <mergeCell ref="M58:M59"/>
    <mergeCell ref="M61:M62"/>
    <mergeCell ref="M63:M64"/>
    <mergeCell ref="M68:M69"/>
    <mergeCell ref="M71:M72"/>
    <mergeCell ref="M74:M75"/>
    <mergeCell ref="M83:M84"/>
    <mergeCell ref="M86:M87"/>
    <mergeCell ref="M99:M100"/>
    <mergeCell ref="L102:L103"/>
    <mergeCell ref="L106:L107"/>
    <mergeCell ref="L113:L114"/>
    <mergeCell ref="L26:L27"/>
    <mergeCell ref="L31:L32"/>
    <mergeCell ref="L36:L37"/>
    <mergeCell ref="L45:L46"/>
    <mergeCell ref="L49:L50"/>
    <mergeCell ref="L58:L59"/>
    <mergeCell ref="L61:L62"/>
    <mergeCell ref="L63:L64"/>
    <mergeCell ref="L68:L69"/>
    <mergeCell ref="L71:L72"/>
    <mergeCell ref="L74:L75"/>
    <mergeCell ref="L83:L84"/>
    <mergeCell ref="L86:L87"/>
    <mergeCell ref="L99:L100"/>
    <mergeCell ref="K63:K64"/>
    <mergeCell ref="K68:K69"/>
    <mergeCell ref="K71:K72"/>
    <mergeCell ref="K74:K75"/>
    <mergeCell ref="K78:K80"/>
    <mergeCell ref="K83:K84"/>
    <mergeCell ref="K86:K87"/>
    <mergeCell ref="K93:K95"/>
    <mergeCell ref="K99:K100"/>
    <mergeCell ref="K19:K21"/>
    <mergeCell ref="K26:K27"/>
    <mergeCell ref="K31:K32"/>
    <mergeCell ref="K36:K37"/>
    <mergeCell ref="K40:K42"/>
    <mergeCell ref="K45:K46"/>
    <mergeCell ref="K49:K50"/>
    <mergeCell ref="K58:K59"/>
    <mergeCell ref="K61:K62"/>
    <mergeCell ref="J26:J27"/>
    <mergeCell ref="J31:J32"/>
    <mergeCell ref="J36:J37"/>
    <mergeCell ref="J45:J46"/>
    <mergeCell ref="J49:J50"/>
    <mergeCell ref="J58:J59"/>
    <mergeCell ref="J61:J62"/>
    <mergeCell ref="J63:J64"/>
    <mergeCell ref="J68:J69"/>
    <mergeCell ref="I71:I72"/>
    <mergeCell ref="I74:I75"/>
    <mergeCell ref="I83:I84"/>
    <mergeCell ref="I86:I87"/>
    <mergeCell ref="I99:I100"/>
    <mergeCell ref="J102:J103"/>
    <mergeCell ref="J106:J107"/>
    <mergeCell ref="J113:J114"/>
    <mergeCell ref="J125:K125"/>
    <mergeCell ref="J71:J72"/>
    <mergeCell ref="J74:J75"/>
    <mergeCell ref="J83:J84"/>
    <mergeCell ref="J86:J87"/>
    <mergeCell ref="J99:J100"/>
    <mergeCell ref="K102:K103"/>
    <mergeCell ref="K106:K107"/>
    <mergeCell ref="K113:K114"/>
    <mergeCell ref="I26:I27"/>
    <mergeCell ref="I31:I32"/>
    <mergeCell ref="I36:I37"/>
    <mergeCell ref="I45:I46"/>
    <mergeCell ref="I49:I50"/>
    <mergeCell ref="I58:I59"/>
    <mergeCell ref="I61:I62"/>
    <mergeCell ref="I63:I64"/>
    <mergeCell ref="I68:I69"/>
    <mergeCell ref="H146:J146"/>
    <mergeCell ref="H147:J147"/>
    <mergeCell ref="H148:J148"/>
    <mergeCell ref="H18:K18"/>
    <mergeCell ref="H26:H27"/>
    <mergeCell ref="H31:H32"/>
    <mergeCell ref="H36:H37"/>
    <mergeCell ref="H39:K39"/>
    <mergeCell ref="H45:H46"/>
    <mergeCell ref="H49:H50"/>
    <mergeCell ref="H58:H59"/>
    <mergeCell ref="H61:H62"/>
    <mergeCell ref="H63:H64"/>
    <mergeCell ref="H68:H69"/>
    <mergeCell ref="H71:H72"/>
    <mergeCell ref="H74:H75"/>
    <mergeCell ref="H77:K77"/>
    <mergeCell ref="H83:H84"/>
    <mergeCell ref="H86:H87"/>
    <mergeCell ref="H92:K92"/>
    <mergeCell ref="H99:H100"/>
    <mergeCell ref="I102:I103"/>
    <mergeCell ref="I106:I107"/>
    <mergeCell ref="I113:I114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45:J145"/>
    <mergeCell ref="H113:H114"/>
    <mergeCell ref="H125:I125"/>
    <mergeCell ref="H126:I126"/>
    <mergeCell ref="H128:K128"/>
    <mergeCell ref="H129:K129"/>
    <mergeCell ref="H130:I130"/>
    <mergeCell ref="H131:I131"/>
    <mergeCell ref="H133:I133"/>
    <mergeCell ref="H134:I134"/>
    <mergeCell ref="J126:K126"/>
    <mergeCell ref="J130:K130"/>
    <mergeCell ref="J131:K131"/>
    <mergeCell ref="J133:K133"/>
    <mergeCell ref="J134:K134"/>
    <mergeCell ref="G71:G72"/>
    <mergeCell ref="G74:G75"/>
    <mergeCell ref="G78:G80"/>
    <mergeCell ref="G83:G84"/>
    <mergeCell ref="G86:G87"/>
    <mergeCell ref="G93:G95"/>
    <mergeCell ref="G99:G100"/>
    <mergeCell ref="H102:H103"/>
    <mergeCell ref="H106:H107"/>
    <mergeCell ref="G19:G21"/>
    <mergeCell ref="G26:G27"/>
    <mergeCell ref="G31:G32"/>
    <mergeCell ref="G36:G37"/>
    <mergeCell ref="G40:G42"/>
    <mergeCell ref="G45:G46"/>
    <mergeCell ref="G49:G50"/>
    <mergeCell ref="G58:G59"/>
    <mergeCell ref="G61:G62"/>
    <mergeCell ref="F144:G144"/>
    <mergeCell ref="F145:G145"/>
    <mergeCell ref="F146:G146"/>
    <mergeCell ref="F147:G147"/>
    <mergeCell ref="F148:G148"/>
    <mergeCell ref="F26:F27"/>
    <mergeCell ref="F31:F32"/>
    <mergeCell ref="F36:F37"/>
    <mergeCell ref="F45:F46"/>
    <mergeCell ref="F49:F50"/>
    <mergeCell ref="F58:F59"/>
    <mergeCell ref="F61:F62"/>
    <mergeCell ref="F63:F64"/>
    <mergeCell ref="F68:F69"/>
    <mergeCell ref="F71:F72"/>
    <mergeCell ref="F74:F75"/>
    <mergeCell ref="F83:F84"/>
    <mergeCell ref="F86:F87"/>
    <mergeCell ref="F99:F100"/>
    <mergeCell ref="G102:G103"/>
    <mergeCell ref="G106:G107"/>
    <mergeCell ref="G113:G114"/>
    <mergeCell ref="G63:G64"/>
    <mergeCell ref="G68:G69"/>
    <mergeCell ref="F133:G133"/>
    <mergeCell ref="F134:G134"/>
    <mergeCell ref="F137:G137"/>
    <mergeCell ref="F138:G138"/>
    <mergeCell ref="F139:G139"/>
    <mergeCell ref="F140:G140"/>
    <mergeCell ref="F141:G141"/>
    <mergeCell ref="F142:G142"/>
    <mergeCell ref="F143:G143"/>
    <mergeCell ref="E83:E84"/>
    <mergeCell ref="E86:E87"/>
    <mergeCell ref="E99:E100"/>
    <mergeCell ref="F102:F103"/>
    <mergeCell ref="F106:F107"/>
    <mergeCell ref="F113:F114"/>
    <mergeCell ref="F128:G128"/>
    <mergeCell ref="F130:G130"/>
    <mergeCell ref="F131:G131"/>
    <mergeCell ref="D130:E130"/>
    <mergeCell ref="D131:E131"/>
    <mergeCell ref="D133:E133"/>
    <mergeCell ref="D134:E134"/>
    <mergeCell ref="D18:G18"/>
    <mergeCell ref="D26:D27"/>
    <mergeCell ref="D31:D32"/>
    <mergeCell ref="D36:D37"/>
    <mergeCell ref="D39:G39"/>
    <mergeCell ref="D45:D46"/>
    <mergeCell ref="D49:D50"/>
    <mergeCell ref="D58:D59"/>
    <mergeCell ref="D61:D62"/>
    <mergeCell ref="D63:D64"/>
    <mergeCell ref="D68:D69"/>
    <mergeCell ref="D71:D72"/>
    <mergeCell ref="D74:D75"/>
    <mergeCell ref="D77:G77"/>
    <mergeCell ref="D83:D84"/>
    <mergeCell ref="D86:D87"/>
    <mergeCell ref="D92:G92"/>
    <mergeCell ref="D99:D100"/>
    <mergeCell ref="E102:E103"/>
    <mergeCell ref="E106:E107"/>
    <mergeCell ref="C125:E125"/>
    <mergeCell ref="C126:E126"/>
    <mergeCell ref="C14:I14"/>
    <mergeCell ref="C15:I15"/>
    <mergeCell ref="C16:I16"/>
    <mergeCell ref="C26:C27"/>
    <mergeCell ref="C31:C32"/>
    <mergeCell ref="C36:C37"/>
    <mergeCell ref="C45:C46"/>
    <mergeCell ref="C49:C50"/>
    <mergeCell ref="C58:C59"/>
    <mergeCell ref="C61:C62"/>
    <mergeCell ref="C63:C64"/>
    <mergeCell ref="C68:C69"/>
    <mergeCell ref="C71:C72"/>
    <mergeCell ref="C74:C75"/>
    <mergeCell ref="C83:C84"/>
    <mergeCell ref="C86:C87"/>
    <mergeCell ref="C99:C100"/>
    <mergeCell ref="D102:D103"/>
    <mergeCell ref="D106:D107"/>
    <mergeCell ref="D113:D114"/>
    <mergeCell ref="E113:E114"/>
    <mergeCell ref="E26:E27"/>
    <mergeCell ref="B12:B13"/>
    <mergeCell ref="B122:E122"/>
    <mergeCell ref="B123:E123"/>
    <mergeCell ref="B2:J2"/>
    <mergeCell ref="B3:J3"/>
    <mergeCell ref="B4:J4"/>
    <mergeCell ref="B8:B9"/>
    <mergeCell ref="C10:I10"/>
    <mergeCell ref="C102:C103"/>
    <mergeCell ref="C106:C107"/>
    <mergeCell ref="C11:I11"/>
    <mergeCell ref="C113:C114"/>
    <mergeCell ref="C9:I9"/>
    <mergeCell ref="E31:E32"/>
    <mergeCell ref="E36:E37"/>
    <mergeCell ref="E45:E46"/>
    <mergeCell ref="E49:E50"/>
    <mergeCell ref="E5:F5"/>
    <mergeCell ref="E58:E59"/>
    <mergeCell ref="E61:E62"/>
    <mergeCell ref="E63:E64"/>
    <mergeCell ref="E68:E69"/>
    <mergeCell ref="E71:E72"/>
    <mergeCell ref="E74:E75"/>
  </mergeCells>
  <pageMargins left="0.74803149606299213" right="0.74803149606299213" top="0.98425196850393704" bottom="0.98425196850393704" header="0.51181102362204722" footer="0.51181102362204722"/>
  <pageSetup paperSize="9" scale="72" orientation="landscape" blackAndWhite="1" r:id="rId1"/>
  <headerFooter alignWithMargins="0"/>
  <rowBreaks count="3" manualBreakCount="3">
    <brk id="37" max="16383" man="1"/>
    <brk id="75" max="16383" man="1"/>
    <brk id="90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пк</cp:lastModifiedBy>
  <cp:lastPrinted>2026-03-23T08:30:55Z</cp:lastPrinted>
  <dcterms:created xsi:type="dcterms:W3CDTF">2026-03-05T09:56:42Z</dcterms:created>
  <dcterms:modified xsi:type="dcterms:W3CDTF">2026-03-23T08:36:26Z</dcterms:modified>
</cp:coreProperties>
</file>